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480" yWindow="60" windowWidth="18075" windowHeight="9900" firstSheet="1" activeTab="1"/>
  </bookViews>
  <sheets>
    <sheet name="c" sheetId="2" state="hidden" r:id="rId1"/>
    <sheet name="Основные параметры оценки" sheetId="8" r:id="rId2"/>
    <sheet name="Данные по покрытию с терминалов" sheetId="3" r:id="rId3"/>
    <sheet name="GSM Сканер " sheetId="4" r:id="rId4"/>
    <sheet name="WCDMA сканер" sheetId="5" r:id="rId5"/>
    <sheet name="LTE сканер" sheetId="6" r:id="rId6"/>
    <sheet name="Дополнительная информация" sheetId="7" r:id="rId7"/>
  </sheets>
  <definedNames>
    <definedName name="StatisticsTableB28" localSheetId="0">#REF!</definedName>
    <definedName name="StatisticsTableB28" localSheetId="3">#REF!</definedName>
    <definedName name="StatisticsTableB28" localSheetId="5">#REF!</definedName>
    <definedName name="StatisticsTableB28" localSheetId="4">#REF!</definedName>
    <definedName name="StatisticsTableB28" localSheetId="2">#REF!</definedName>
    <definedName name="StatisticsTableB28" localSheetId="6">#REF!</definedName>
    <definedName name="StatisticsTableB28" localSheetId="1">'Основные параметры оценки'!$A$19:$D$25</definedName>
    <definedName name="StatisticsTableB46" localSheetId="0">#REF!</definedName>
    <definedName name="StatisticsTableB46" localSheetId="3">#REF!</definedName>
    <definedName name="StatisticsTableB46" localSheetId="5">#REF!</definedName>
    <definedName name="StatisticsTableB46" localSheetId="4">#REF!</definedName>
    <definedName name="StatisticsTableB46" localSheetId="2">#REF!</definedName>
    <definedName name="StatisticsTableB46" localSheetId="6">#REF!</definedName>
    <definedName name="StatisticsTableB46" localSheetId="1">'Основные параметры оценки'!$A$26:$D$29</definedName>
    <definedName name="_xlnm.Print_Area" localSheetId="1">'Основные параметры оценки'!$A$1:$E$37</definedName>
  </definedNames>
  <calcPr calcId="145621"/>
</workbook>
</file>

<file path=xl/calcChain.xml><?xml version="1.0" encoding="utf-8"?>
<calcChain xmlns="http://schemas.openxmlformats.org/spreadsheetml/2006/main">
  <c r="C158" i="2" l="1"/>
  <c r="C153" i="2"/>
  <c r="C157" i="2" s="1"/>
  <c r="B146" i="2"/>
  <c r="B145" i="2"/>
  <c r="B137" i="2"/>
  <c r="D134" i="2"/>
  <c r="C134" i="2"/>
  <c r="B134" i="2"/>
  <c r="A134" i="2"/>
  <c r="E106" i="2"/>
  <c r="E105" i="2"/>
  <c r="E104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103" i="2" s="1"/>
  <c r="E89" i="2"/>
  <c r="E88" i="2"/>
  <c r="D82" i="2"/>
  <c r="C82" i="2"/>
  <c r="B82" i="2"/>
  <c r="E81" i="2"/>
  <c r="E80" i="2"/>
  <c r="E79" i="2"/>
  <c r="E78" i="2"/>
  <c r="E77" i="2"/>
  <c r="E76" i="2"/>
  <c r="E75" i="2"/>
  <c r="E74" i="2"/>
  <c r="E73" i="2"/>
  <c r="E72" i="2"/>
  <c r="E71" i="2"/>
  <c r="E70" i="2"/>
  <c r="E83" i="2" s="1"/>
  <c r="E85" i="2" s="1"/>
  <c r="E69" i="2"/>
  <c r="E68" i="2"/>
  <c r="E82" i="2" s="1"/>
  <c r="D61" i="2"/>
  <c r="C61" i="2"/>
  <c r="B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61" i="2" s="1"/>
  <c r="C36" i="2"/>
  <c r="C37" i="2" s="1"/>
  <c r="C35" i="2"/>
  <c r="C21" i="2"/>
  <c r="E62" i="2" l="1"/>
  <c r="E63" i="2"/>
  <c r="C156" i="2"/>
</calcChain>
</file>

<file path=xl/sharedStrings.xml><?xml version="1.0" encoding="utf-8"?>
<sst xmlns="http://schemas.openxmlformats.org/spreadsheetml/2006/main" count="226" uniqueCount="181">
  <si>
    <t>MTS-RUS</t>
  </si>
  <si>
    <t>GSM_WCDMA_EVENTS - inter-RAT</t>
  </si>
  <si>
    <t>Entering GSM from WCDMA</t>
  </si>
  <si>
    <t>Entering WCDMA from GSM</t>
  </si>
  <si>
    <t>UTRAN-to-GSM Cell Change Order Failure</t>
  </si>
  <si>
    <t>UTRAN-to-GSM Cell Change Order Start</t>
  </si>
  <si>
    <t>UTRAN-to-GSM Cell Change Order Success</t>
  </si>
  <si>
    <t>GSM-to-UTRAN Cell Reselection Start</t>
  </si>
  <si>
    <t>GSM-to-UTRAN Cell Reselection OK</t>
  </si>
  <si>
    <t>GSM-to-UTRAN Cell Reselection Fail</t>
  </si>
  <si>
    <t>UTRAN-to-GSM Handover Failure</t>
  </si>
  <si>
    <t>UTRAN-to-GSM Handover Start</t>
  </si>
  <si>
    <t>UTRAN-to-GSM Handover Success</t>
  </si>
  <si>
    <t>RRC Connection Request Retry</t>
  </si>
  <si>
    <t>RRC Connection Setup Fail</t>
  </si>
  <si>
    <t>RRC Connection Setup OK</t>
  </si>
  <si>
    <t>RRC Connection Setup Rejected</t>
  </si>
  <si>
    <t>RRC connection setup success rate</t>
  </si>
  <si>
    <t>UMTS soft Handover</t>
  </si>
  <si>
    <t>Radio Link Addition</t>
  </si>
  <si>
    <t>Radio Link Addition (partial)</t>
  </si>
  <si>
    <t>Radio Link Addition Failure</t>
  </si>
  <si>
    <t>Radio Link Removal</t>
  </si>
  <si>
    <t>Radio Link Removal (partial)</t>
  </si>
  <si>
    <t>Radio Link Removal Failure</t>
  </si>
  <si>
    <t>Radio Link Replacement</t>
  </si>
  <si>
    <t>Radio Link Replacement (partial)</t>
  </si>
  <si>
    <t>Radio Link Replacement Failure</t>
  </si>
  <si>
    <t>soft Handover</t>
  </si>
  <si>
    <t>soft handover complete</t>
  </si>
  <si>
    <t>soft handover complete Rate</t>
  </si>
  <si>
    <t>CS setup Results Failure</t>
  </si>
  <si>
    <t>CS Call Setup Summary</t>
  </si>
  <si>
    <t>Events or Event Categories</t>
  </si>
  <si>
    <t>Originating CS Calls</t>
  </si>
  <si>
    <t>Terminating CS Calls</t>
  </si>
  <si>
    <t>Other CS Calls</t>
  </si>
  <si>
    <t>All CS Calls</t>
  </si>
  <si>
    <t>Call Setup Success</t>
  </si>
  <si>
    <t>Call Setup EOF</t>
  </si>
  <si>
    <t>Call Setup Abort by UE (Normal Cause)</t>
  </si>
  <si>
    <t>Call Setup Abort by Network (Normal Cause)</t>
  </si>
  <si>
    <t>Call Setup Abort by UE (Other Cause)</t>
  </si>
  <si>
    <t>Call Setup Abort by Network (Other Cause)</t>
  </si>
  <si>
    <t>Call Setup RRC Release - Normal Cause Event</t>
  </si>
  <si>
    <t>Call Setup RR Channel Release</t>
  </si>
  <si>
    <t>Call Setup RRC Release - User Inactivity</t>
  </si>
  <si>
    <t>Call Setup RRC Release - Congestion</t>
  </si>
  <si>
    <t>Call Setup RRC Release - DirectedSigConnReEst</t>
  </si>
  <si>
    <t>Call Setup RRC Release - Pre-emptive</t>
  </si>
  <si>
    <t>Call Setup RRC Release - Re-Establishment Reject</t>
  </si>
  <si>
    <t>Call Setup RRC Release - Unspecified</t>
  </si>
  <si>
    <t>Call Setup Blocked</t>
  </si>
  <si>
    <t>Call Setup Failure</t>
  </si>
  <si>
    <t>Total Call Setups</t>
  </si>
  <si>
    <t>call success rate</t>
  </si>
  <si>
    <t>Retainability in test area</t>
  </si>
  <si>
    <t>CS Call End Summary</t>
  </si>
  <si>
    <t>Call Release by UE (Normal Cause)</t>
  </si>
  <si>
    <t>Call Release by Network (Normal Cause)</t>
  </si>
  <si>
    <t>Call On-Call @ EOF</t>
  </si>
  <si>
    <t>Call Release by UE (Other Cause)</t>
  </si>
  <si>
    <t>Call Release by Network (Other Cause)</t>
  </si>
  <si>
    <t>Call RRC Release - Normal Cause Event</t>
  </si>
  <si>
    <t>Call RR Channel Release</t>
  </si>
  <si>
    <t>Call RRC Release - User Inactivity</t>
  </si>
  <si>
    <t>Call RRC Release - Congestion</t>
  </si>
  <si>
    <t>Call RRC Release - DirectedSigConnReEst</t>
  </si>
  <si>
    <t>Call RRC Release - Pre-emptive</t>
  </si>
  <si>
    <t>Call RRC Release - Re-Establishment Reject</t>
  </si>
  <si>
    <t>Call RRC Release - Unspecified</t>
  </si>
  <si>
    <t>Call Dropped</t>
  </si>
  <si>
    <t>Total Call Ends</t>
  </si>
  <si>
    <t>Abnormal call end</t>
  </si>
  <si>
    <t>Call Time</t>
  </si>
  <si>
    <t>PS Call Setup Summary</t>
  </si>
  <si>
    <t>MO</t>
  </si>
  <si>
    <t>MT</t>
  </si>
  <si>
    <t>Other</t>
  </si>
  <si>
    <t>Totle</t>
  </si>
  <si>
    <t>PS Call Setup NW Abort (Normal Cause)</t>
  </si>
  <si>
    <t>PS Call Setup NW Abort (Other Cause)</t>
  </si>
  <si>
    <t>PS Call Setup MS Abort (Normal Cause)</t>
  </si>
  <si>
    <t>PS Call Setup MS Abort (Other Cause)</t>
  </si>
  <si>
    <t>PS Call Setup RRC Release - Congestion</t>
  </si>
  <si>
    <t>PS Call Setup RRC Release - DirectedSigConnReEst</t>
  </si>
  <si>
    <t>PS Call Setup RRC Release - Normal Cause Event</t>
  </si>
  <si>
    <t>PS Call Setup RRC Release - Pre-emptive</t>
  </si>
  <si>
    <t>PS Call Setup RRC Release - Re-Establishment Reject</t>
  </si>
  <si>
    <t>PS Call Setup RRC Release - Unspecified</t>
  </si>
  <si>
    <t>PS Call Setup RRC Release - User Inactivity</t>
  </si>
  <si>
    <t>PS Call Setup RR Channel Release</t>
  </si>
  <si>
    <t>PS Call Setup Failure</t>
  </si>
  <si>
    <t>PS Call Setup EOF</t>
  </si>
  <si>
    <t>PS Call Re-establishment Fail</t>
  </si>
  <si>
    <t>Summary</t>
  </si>
  <si>
    <t>PS Call Setup Success</t>
  </si>
  <si>
    <t>PS Call Re-establishment OK</t>
  </si>
  <si>
    <t>On PS Call at Start of File (Setup OK)</t>
  </si>
  <si>
    <t>PS Call End Summary</t>
  </si>
  <si>
    <t>PS Call NW Release (Normal Cause)</t>
  </si>
  <si>
    <t>PS Call MS Release (Normal Cause)</t>
  </si>
  <si>
    <t>PS Call NW Release (Other Cause)</t>
  </si>
  <si>
    <t>PS Call MS Release (Other Cause)</t>
  </si>
  <si>
    <t>PS Call RRC Release - Congestion</t>
  </si>
  <si>
    <t>PS Call RRC Release - DirectedSigConnReEst</t>
  </si>
  <si>
    <t>PS Call RRC Release - Normal Cause Event</t>
  </si>
  <si>
    <t>PS Call RRC Release - Pre-emptive</t>
  </si>
  <si>
    <t>PS Call RRC Release - Re-Establishment Reject</t>
  </si>
  <si>
    <t>PS Call RRC Release - Unspecified</t>
  </si>
  <si>
    <t>PS Call RRC Release - User Inactivity</t>
  </si>
  <si>
    <t>PS Call RR Channel Release</t>
  </si>
  <si>
    <t>PS Call On-Call @ EOF</t>
  </si>
  <si>
    <t>PS Call Dropped</t>
  </si>
  <si>
    <t>Soft handover success rate</t>
  </si>
  <si>
    <t>Class1</t>
  </si>
  <si>
    <t>Dropped calls</t>
  </si>
  <si>
    <t>CS_Start_to_Setup</t>
  </si>
  <si>
    <t>Dropped calls (GSM)</t>
  </si>
  <si>
    <t>CS_Call_Hold_Duration_ms</t>
  </si>
  <si>
    <t>Call time between drops (s)</t>
  </si>
  <si>
    <t>TEMS_Collectiors_Events (Old TEMS Collector Events)</t>
  </si>
  <si>
    <t>Call Attempt</t>
  </si>
  <si>
    <t>Call Setup</t>
  </si>
  <si>
    <t>Dropped Call</t>
  </si>
  <si>
    <t>CS call setup success rate</t>
  </si>
  <si>
    <t>Покрытие - оператор, технология (по данным с терминалов)</t>
  </si>
  <si>
    <t>WCDMA Coverage ('Best Cell' CPICH RSCP [dBm])</t>
  </si>
  <si>
    <t>GSM Coverage (Server RxLev Sub [dBm])</t>
  </si>
  <si>
    <t>LTE Coverage (Serving Cell RSRP [dBm])</t>
  </si>
  <si>
    <t>GSM покрытие - оператор (сканнер)</t>
  </si>
  <si>
    <t>Beeline</t>
  </si>
  <si>
    <t>MTS</t>
  </si>
  <si>
    <t>Megafon</t>
  </si>
  <si>
    <t>WCDMA покрытие -  оператор (сканнер)</t>
  </si>
  <si>
    <t>LTE покрытие - оператор (сканнер)</t>
  </si>
  <si>
    <t>Количество успешно совершенных звонков:</t>
  </si>
  <si>
    <t>Количество разорванных звонков:</t>
  </si>
  <si>
    <t>Количество неуспешных попыток установить соединение:</t>
  </si>
  <si>
    <t>MegaFon RUS</t>
  </si>
  <si>
    <t>Приложение № 1 к Отчету</t>
  </si>
  <si>
    <t>ФЕДЕРАЛЬНАЯ СЛУЖБА ПО НАДЗОРУ В СФЕРЕ СВЯЗИ, ИНФОРМАЦИОННЫХ ТЕХНОЛОГИЙ</t>
  </si>
  <si>
    <t>И МАССОВЫХ КОММУНИКАЦИЙ</t>
  </si>
  <si>
    <t>ФЕДЕРАЛЬНОЕ ГОСУДАРСТВЕННОЕ УНИТАРНОЕ ПРЕДПРИЯТИЕ</t>
  </si>
  <si>
    <t>РАДИОЧАСТОТНЫЙ ЦЕНТР ЦЕНТРАЛЬНОГО ФЕДЕРАЛЬНОГО ОКРУГА</t>
  </si>
  <si>
    <t>(ФГУП "РЧЦ ЦФО" )</t>
  </si>
  <si>
    <t>Условия проведения контроля: Без подключения к РЭС радиоизмерительным комплексом TEMS Automatic , нормальные условия</t>
  </si>
  <si>
    <t>Измерительное оборудование: Радиоизмерительный комплекс TEMS Automatic</t>
  </si>
  <si>
    <t>Параметры качества</t>
  </si>
  <si>
    <t xml:space="preserve">Требования к граничным значениям </t>
  </si>
  <si>
    <t>Значение</t>
  </si>
  <si>
    <t>Показатели качества услуг подвижной радиотелефонной связи в части голосового соединения</t>
  </si>
  <si>
    <t xml:space="preserve">Доля неуспешных попыток установления голосового соединения  (Voice Service Non-Acessibility ) [%] </t>
  </si>
  <si>
    <t>не более 5</t>
  </si>
  <si>
    <t>Доля обрывов голосовых соединений ( Voice Service Cut-off Ratio) [%]</t>
  </si>
  <si>
    <t>Средняя разборчивость речи на соединение (Speech Quality on Call basis (MOS POLQA))</t>
  </si>
  <si>
    <t>не менее 2,6</t>
  </si>
  <si>
    <t>Доля голосовых соединений с низкой разборчивостью речи (Negative MOS samples Ratio,MOS POLQA &lt; 2,6) [%]</t>
  </si>
  <si>
    <t xml:space="preserve"> </t>
  </si>
  <si>
    <t>Показатели качества услуг подвижной радиотелефонной связи в части передачи коротких текстовых сообщений</t>
  </si>
  <si>
    <t>Доля недоставленных SMS сообщений [%]</t>
  </si>
  <si>
    <t>Среднее время доставки SMS сообщений [сек]</t>
  </si>
  <si>
    <t>Показатели качества услуг связи по передаче данных, за исключением услуг связи по передаче данных для целей передачи голосовой информации</t>
  </si>
  <si>
    <t>Доля неуспешного TCP/IP соединения с сервером (HTTP IP-Service Access Failure Ratio) [%]</t>
  </si>
  <si>
    <t>не более 6</t>
  </si>
  <si>
    <t>Доля неуспешных сессий по протоколу HTTP (HTTP Session Failure Ratio) [%]</t>
  </si>
  <si>
    <t>Среднее значение скорости передачи данных к абоненту (HTTP DL Mean User Data Rate) [Kb/sec]</t>
  </si>
  <si>
    <t>не менее 80</t>
  </si>
  <si>
    <t>Продолжительность успешной сессии (HTTP Session Time) [s]</t>
  </si>
  <si>
    <t>Справочная информация</t>
  </si>
  <si>
    <t xml:space="preserve">Общее количество тестовых голосовых соединений </t>
  </si>
  <si>
    <t xml:space="preserve">Общее количество голосовых последовательностей в оцениваемых соединениях (POLQA) </t>
  </si>
  <si>
    <t>Количество голосовых соединений с низкой разборчивостью (Negative MOS samples Count, MOS POLQA&lt;2,6)</t>
  </si>
  <si>
    <t>Общее количество отправленных SMS - сообщений</t>
  </si>
  <si>
    <t>Общее количество попыток соединений с сервером передачи данных HTTP (Загрузка файлов)</t>
  </si>
  <si>
    <t>Общее количество тестовых сессий по протоколу HTTP (Web-browsing)</t>
  </si>
  <si>
    <t>ФИЛИАЛ ФГУП «РЧЦ ЦФО» В ЮЖНОМ И СЕВЕРО-КАВКАЗСКОМ  ФЕДЕРАЛЬНОМ ОКРУГЕ</t>
  </si>
  <si>
    <t>ПРОТОКОЛ КОНТРОЛЯ ПАРАМЕТРОВ КАЧЕСТВА УСЛУГ ПОДВИЖНОЙ РАДИОТЕЛЕФОННОЙ СВЯЗИ № 37 от "09" января 2017 г.</t>
  </si>
  <si>
    <t>Объект контроля:  ПАО «МегаФон», ПАО «Вымпел-Коммуникации», ПАО «МТС»</t>
  </si>
  <si>
    <t>Место проведения контроля:  г. Владикавказ</t>
  </si>
  <si>
    <t>Время проведения контроля:  с 09.11.2016 по 28.12.2016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</si>
</sst>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%;\-#,##0.00%"/>
    <numFmt numFmtId="165" formatCode="###0.0;\-###0.0"/>
    <numFmt numFmtId="166" formatCode="0.0"/>
  </numFmts>
  <fonts count="21" x14ac:knownFonts="1">
    <font>
      <sz val="11"/>
      <name val="Calibri"/>
      <family val="2"/>
    </font>
    <font>
      <sz val="10"/>
      <color rgb="FF0000FF"/>
      <name val="Arial"/>
    </font>
    <font>
      <i/>
      <sz val="14"/>
      <name val="Calibri"/>
      <family val="2"/>
    </font>
    <font>
      <b/>
      <i/>
      <sz val="11"/>
      <name val="Calibri"/>
      <family val="2"/>
    </font>
    <font>
      <sz val="10"/>
      <name val="Arial"/>
    </font>
    <font>
      <b/>
      <sz val="10"/>
      <color rgb="FF000080"/>
      <name val="Arial"/>
    </font>
    <font>
      <b/>
      <sz val="10"/>
      <name val="Arial"/>
    </font>
    <font>
      <sz val="9"/>
      <name val="Tahoma"/>
    </font>
    <font>
      <sz val="9"/>
      <color rgb="FF000000"/>
      <name val="Arial"/>
    </font>
    <font>
      <sz val="10"/>
      <color rgb="FF000000"/>
      <name val="SimSun"/>
    </font>
    <font>
      <b/>
      <sz val="14"/>
      <color rgb="FF0000FF"/>
      <name val="Arial"/>
    </font>
    <font>
      <sz val="10"/>
      <color rgb="FF000000"/>
      <name val="Arial"/>
    </font>
    <font>
      <b/>
      <sz val="14"/>
      <name val="Arial"/>
    </font>
    <font>
      <sz val="11"/>
      <name val="Calibri"/>
      <family val="2"/>
    </font>
    <font>
      <sz val="12"/>
      <name val="Calibri"/>
      <family val="2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ahoma"/>
      <family val="2"/>
      <charset val="204"/>
    </font>
    <font>
      <b/>
      <sz val="12"/>
      <name val="Calibri"/>
      <family val="2"/>
    </font>
    <font>
      <b/>
      <sz val="14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D4D4D4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A9D18D"/>
        <bgColor rgb="FF000000"/>
      </patternFill>
    </fill>
    <fill>
      <patternFill patternType="solid">
        <fgColor rgb="FF00CC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rgb="FF33CCCC"/>
        <bgColor rgb="FF000000"/>
      </patternFill>
    </fill>
    <fill>
      <patternFill patternType="solid">
        <fgColor rgb="FFB0C4DE"/>
        <bgColor rgb="FF000000"/>
      </patternFill>
    </fill>
  </fills>
  <borders count="2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</borders>
  <cellStyleXfs count="2">
    <xf numFmtId="0" fontId="0" fillId="0" borderId="0">
      <alignment vertical="top"/>
      <protection locked="0"/>
    </xf>
    <xf numFmtId="0" fontId="13" fillId="0" borderId="0">
      <alignment vertical="top"/>
      <protection locked="0"/>
    </xf>
  </cellStyleXfs>
  <cellXfs count="80">
    <xf numFmtId="0" fontId="0" fillId="0" borderId="0" xfId="0" applyFont="1" applyFill="1" applyBorder="1" applyAlignment="1" applyProtection="1">
      <alignment vertical="top"/>
      <protection locked="0"/>
    </xf>
    <xf numFmtId="0" fontId="3" fillId="0" borderId="0" xfId="0" applyFont="1" applyFill="1" applyBorder="1" applyAlignment="1" applyProtection="1">
      <alignment vertical="top"/>
      <protection locked="0"/>
    </xf>
    <xf numFmtId="0" fontId="4" fillId="0" borderId="0" xfId="0" applyFont="1" applyFill="1" applyBorder="1" applyAlignment="1" applyProtection="1"/>
    <xf numFmtId="0" fontId="5" fillId="5" borderId="3" xfId="0" applyFont="1" applyFill="1" applyBorder="1" applyAlignment="1" applyProtection="1">
      <alignment horizontal="center"/>
    </xf>
    <xf numFmtId="0" fontId="6" fillId="0" borderId="4" xfId="0" applyFont="1" applyFill="1" applyBorder="1" applyAlignment="1" applyProtection="1"/>
    <xf numFmtId="0" fontId="7" fillId="6" borderId="0" xfId="0" applyFont="1" applyFill="1" applyBorder="1" applyAlignment="1" applyProtection="1">
      <alignment vertical="top"/>
      <protection locked="0"/>
    </xf>
    <xf numFmtId="164" fontId="7" fillId="0" borderId="0" xfId="0" applyNumberFormat="1" applyFont="1" applyFill="1" applyBorder="1" applyAlignment="1" applyProtection="1">
      <alignment vertical="top"/>
      <protection locked="0"/>
    </xf>
    <xf numFmtId="0" fontId="8" fillId="0" borderId="0" xfId="0" applyFont="1" applyFill="1" applyBorder="1" applyAlignment="1" applyProtection="1">
      <alignment vertical="center"/>
    </xf>
    <xf numFmtId="0" fontId="9" fillId="0" borderId="5" xfId="0" applyFont="1" applyFill="1" applyBorder="1" applyAlignment="1" applyProtection="1"/>
    <xf numFmtId="0" fontId="6" fillId="0" borderId="3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/>
    <xf numFmtId="0" fontId="7" fillId="0" borderId="2" xfId="0" applyFont="1" applyFill="1" applyBorder="1" applyAlignment="1" applyProtection="1"/>
    <xf numFmtId="0" fontId="7" fillId="0" borderId="5" xfId="0" applyFont="1" applyFill="1" applyBorder="1" applyAlignment="1" applyProtection="1"/>
    <xf numFmtId="0" fontId="6" fillId="5" borderId="7" xfId="0" applyFont="1" applyFill="1" applyBorder="1" applyAlignment="1" applyProtection="1">
      <alignment vertical="top"/>
      <protection locked="0"/>
    </xf>
    <xf numFmtId="0" fontId="9" fillId="0" borderId="2" xfId="0" applyFont="1" applyFill="1" applyBorder="1" applyAlignment="1" applyProtection="1"/>
    <xf numFmtId="0" fontId="5" fillId="5" borderId="8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vertical="top"/>
      <protection locked="0"/>
    </xf>
    <xf numFmtId="0" fontId="7" fillId="0" borderId="0" xfId="0" applyFont="1" applyFill="1" applyBorder="1" applyAlignment="1" applyProtection="1"/>
    <xf numFmtId="0" fontId="6" fillId="0" borderId="9" xfId="0" applyFont="1" applyFill="1" applyBorder="1" applyAlignment="1" applyProtection="1"/>
    <xf numFmtId="0" fontId="2" fillId="0" borderId="0" xfId="0" applyFont="1" applyFill="1" applyBorder="1" applyAlignment="1" applyProtection="1">
      <alignment vertical="center"/>
      <protection locked="0"/>
    </xf>
    <xf numFmtId="0" fontId="6" fillId="0" borderId="10" xfId="0" applyFont="1" applyFill="1" applyBorder="1" applyAlignment="1" applyProtection="1"/>
    <xf numFmtId="0" fontId="7" fillId="7" borderId="11" xfId="0" applyFont="1" applyFill="1" applyBorder="1" applyAlignment="1" applyProtection="1"/>
    <xf numFmtId="0" fontId="8" fillId="0" borderId="0" xfId="0" applyFont="1" applyFill="1" applyBorder="1" applyAlignment="1" applyProtection="1">
      <alignment vertical="center"/>
      <protection locked="0"/>
    </xf>
    <xf numFmtId="0" fontId="4" fillId="8" borderId="12" xfId="0" applyFont="1" applyFill="1" applyBorder="1" applyAlignment="1" applyProtection="1"/>
    <xf numFmtId="0" fontId="11" fillId="0" borderId="12" xfId="0" applyFont="1" applyFill="1" applyBorder="1" applyAlignment="1" applyProtection="1"/>
    <xf numFmtId="0" fontId="6" fillId="0" borderId="7" xfId="0" applyFont="1" applyFill="1" applyBorder="1" applyAlignment="1" applyProtection="1">
      <alignment vertical="top"/>
      <protection locked="0"/>
    </xf>
    <xf numFmtId="0" fontId="6" fillId="0" borderId="0" xfId="0" applyFont="1" applyFill="1" applyBorder="1" applyAlignment="1" applyProtection="1"/>
    <xf numFmtId="0" fontId="11" fillId="0" borderId="13" xfId="0" applyFont="1" applyFill="1" applyBorder="1" applyAlignment="1" applyProtection="1"/>
    <xf numFmtId="0" fontId="4" fillId="8" borderId="13" xfId="0" applyFont="1" applyFill="1" applyBorder="1" applyAlignment="1" applyProtection="1"/>
    <xf numFmtId="0" fontId="6" fillId="0" borderId="6" xfId="0" applyFont="1" applyFill="1" applyBorder="1" applyAlignment="1" applyProtection="1"/>
    <xf numFmtId="0" fontId="5" fillId="9" borderId="10" xfId="0" applyFont="1" applyFill="1" applyBorder="1" applyAlignment="1" applyProtection="1"/>
    <xf numFmtId="0" fontId="6" fillId="0" borderId="8" xfId="0" applyFont="1" applyFill="1" applyBorder="1" applyAlignment="1" applyProtection="1">
      <alignment horizontal="center"/>
    </xf>
    <xf numFmtId="0" fontId="5" fillId="7" borderId="10" xfId="0" applyFont="1" applyFill="1" applyBorder="1" applyAlignment="1" applyProtection="1"/>
    <xf numFmtId="0" fontId="14" fillId="0" borderId="0" xfId="0" applyFont="1" applyFill="1" applyBorder="1" applyAlignment="1" applyProtection="1"/>
    <xf numFmtId="0" fontId="16" fillId="0" borderId="0" xfId="0" applyFont="1" applyFill="1" applyBorder="1" applyAlignment="1" applyProtection="1">
      <alignment horizontal="center" wrapText="1"/>
    </xf>
    <xf numFmtId="0" fontId="18" fillId="0" borderId="14" xfId="0" applyFont="1" applyFill="1" applyBorder="1" applyAlignment="1" applyProtection="1">
      <alignment horizontal="center" vertical="center" wrapText="1"/>
    </xf>
    <xf numFmtId="0" fontId="18" fillId="0" borderId="15" xfId="0" applyFont="1" applyFill="1" applyBorder="1" applyAlignment="1" applyProtection="1">
      <alignment horizontal="center" vertical="center" wrapText="1"/>
    </xf>
    <xf numFmtId="0" fontId="18" fillId="0" borderId="16" xfId="0" applyFont="1" applyFill="1" applyBorder="1" applyAlignment="1" applyProtection="1">
      <alignment horizontal="center" vertical="center" wrapText="1"/>
    </xf>
    <xf numFmtId="0" fontId="14" fillId="0" borderId="17" xfId="0" applyFont="1" applyFill="1" applyBorder="1" applyAlignment="1" applyProtection="1"/>
    <xf numFmtId="0" fontId="17" fillId="10" borderId="7" xfId="0" applyFont="1" applyFill="1" applyBorder="1" applyAlignment="1" applyProtection="1">
      <alignment vertical="center" wrapText="1"/>
    </xf>
    <xf numFmtId="0" fontId="17" fillId="10" borderId="3" xfId="0" applyFont="1" applyFill="1" applyBorder="1" applyAlignment="1" applyProtection="1">
      <alignment horizontal="center" vertical="center"/>
    </xf>
    <xf numFmtId="3" fontId="19" fillId="10" borderId="18" xfId="0" applyNumberFormat="1" applyFont="1" applyFill="1" applyBorder="1" applyAlignment="1" applyProtection="1">
      <alignment horizontal="center" vertical="center"/>
    </xf>
    <xf numFmtId="0" fontId="17" fillId="0" borderId="19" xfId="0" applyFont="1" applyFill="1" applyBorder="1" applyAlignment="1" applyProtection="1">
      <alignment vertical="center" wrapText="1"/>
    </xf>
    <xf numFmtId="0" fontId="14" fillId="0" borderId="5" xfId="0" applyFont="1" applyFill="1" applyBorder="1" applyAlignment="1" applyProtection="1">
      <alignment horizontal="center" vertical="center"/>
    </xf>
    <xf numFmtId="165" fontId="14" fillId="0" borderId="5" xfId="1" applyNumberFormat="1" applyFont="1" applyFill="1" applyBorder="1" applyAlignment="1" applyProtection="1">
      <alignment horizontal="center" vertical="center"/>
    </xf>
    <xf numFmtId="0" fontId="17" fillId="0" borderId="20" xfId="0" applyFont="1" applyFill="1" applyBorder="1" applyAlignment="1" applyProtection="1">
      <alignment vertical="center" wrapText="1"/>
    </xf>
    <xf numFmtId="0" fontId="14" fillId="0" borderId="2" xfId="0" applyFont="1" applyFill="1" applyBorder="1" applyAlignment="1" applyProtection="1">
      <alignment horizontal="center" vertical="center"/>
    </xf>
    <xf numFmtId="165" fontId="14" fillId="0" borderId="2" xfId="1" applyNumberFormat="1" applyFont="1" applyFill="1" applyBorder="1" applyAlignment="1" applyProtection="1">
      <alignment horizontal="center" vertical="center"/>
    </xf>
    <xf numFmtId="166" fontId="14" fillId="0" borderId="2" xfId="0" applyNumberFormat="1" applyFont="1" applyFill="1" applyBorder="1" applyAlignment="1" applyProtection="1">
      <alignment horizontal="center" vertical="center"/>
    </xf>
    <xf numFmtId="0" fontId="17" fillId="0" borderId="21" xfId="0" applyFont="1" applyFill="1" applyBorder="1" applyAlignment="1" applyProtection="1">
      <alignment vertical="center" wrapText="1"/>
    </xf>
    <xf numFmtId="0" fontId="14" fillId="0" borderId="22" xfId="0" applyFont="1" applyFill="1" applyBorder="1" applyAlignment="1" applyProtection="1">
      <alignment horizontal="center" vertical="center"/>
    </xf>
    <xf numFmtId="165" fontId="14" fillId="0" borderId="22" xfId="1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vertical="center"/>
    </xf>
    <xf numFmtId="0" fontId="14" fillId="0" borderId="22" xfId="1" applyFont="1" applyFill="1" applyBorder="1" applyAlignment="1" applyProtection="1">
      <alignment horizontal="center" vertical="center"/>
    </xf>
    <xf numFmtId="2" fontId="14" fillId="0" borderId="22" xfId="1" applyNumberFormat="1" applyFont="1" applyFill="1" applyBorder="1" applyAlignment="1" applyProtection="1">
      <alignment horizontal="center" vertical="center"/>
    </xf>
    <xf numFmtId="0" fontId="17" fillId="0" borderId="12" xfId="0" applyFont="1" applyFill="1" applyBorder="1" applyAlignment="1" applyProtection="1">
      <alignment vertical="center" wrapText="1"/>
    </xf>
    <xf numFmtId="0" fontId="17" fillId="0" borderId="5" xfId="0" applyFont="1" applyFill="1" applyBorder="1" applyAlignment="1" applyProtection="1">
      <alignment vertical="center"/>
    </xf>
    <xf numFmtId="3" fontId="14" fillId="0" borderId="2" xfId="1" applyNumberFormat="1" applyFont="1" applyFill="1" applyBorder="1" applyAlignment="1" applyProtection="1">
      <alignment horizontal="center" vertical="center"/>
    </xf>
    <xf numFmtId="3" fontId="14" fillId="0" borderId="5" xfId="1" applyNumberFormat="1" applyFont="1" applyFill="1" applyBorder="1" applyAlignment="1" applyProtection="1">
      <alignment horizontal="center" vertical="center"/>
    </xf>
    <xf numFmtId="0" fontId="17" fillId="0" borderId="23" xfId="0" applyFont="1" applyFill="1" applyBorder="1" applyAlignment="1" applyProtection="1">
      <alignment vertical="center" wrapText="1"/>
    </xf>
    <xf numFmtId="0" fontId="14" fillId="0" borderId="4" xfId="0" applyFont="1" applyFill="1" applyBorder="1" applyAlignment="1" applyProtection="1">
      <alignment horizontal="center" vertical="center"/>
    </xf>
    <xf numFmtId="3" fontId="14" fillId="0" borderId="24" xfId="1" applyNumberFormat="1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wrapText="1"/>
    </xf>
    <xf numFmtId="0" fontId="14" fillId="0" borderId="0" xfId="0" applyFont="1" applyFill="1" applyBorder="1" applyAlignment="1" applyProtection="1">
      <alignment wrapText="1"/>
    </xf>
    <xf numFmtId="0" fontId="20" fillId="0" borderId="0" xfId="0" applyFont="1" applyFill="1" applyBorder="1" applyAlignment="1" applyProtection="1">
      <alignment wrapText="1"/>
    </xf>
    <xf numFmtId="0" fontId="17" fillId="0" borderId="0" xfId="0" applyFont="1" applyFill="1" applyBorder="1" applyAlignment="1" applyProtection="1"/>
    <xf numFmtId="0" fontId="12" fillId="0" borderId="0" xfId="0" applyFont="1" applyFill="1" applyBorder="1" applyAlignment="1" applyProtection="1"/>
    <xf numFmtId="0" fontId="4" fillId="0" borderId="0" xfId="0" applyFont="1" applyFill="1" applyBorder="1" applyAlignment="1" applyProtection="1"/>
    <xf numFmtId="0" fontId="10" fillId="0" borderId="0" xfId="0" applyFont="1" applyFill="1" applyBorder="1" applyAlignment="1" applyProtection="1"/>
    <xf numFmtId="0" fontId="1" fillId="0" borderId="0" xfId="0" applyFont="1" applyFill="1" applyBorder="1" applyAlignment="1" applyProtection="1"/>
    <xf numFmtId="0" fontId="14" fillId="0" borderId="0" xfId="0" applyFont="1" applyFill="1" applyBorder="1" applyAlignment="1" applyProtection="1">
      <alignment wrapText="1"/>
    </xf>
    <xf numFmtId="0" fontId="14" fillId="0" borderId="0" xfId="0" applyFont="1" applyFill="1" applyBorder="1" applyAlignment="1" applyProtection="1">
      <alignment vertical="center" wrapText="1"/>
    </xf>
    <xf numFmtId="0" fontId="15" fillId="0" borderId="0" xfId="0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horizontal="center" wrapText="1"/>
    </xf>
    <xf numFmtId="0" fontId="14" fillId="0" borderId="0" xfId="0" applyFont="1" applyFill="1" applyBorder="1" applyAlignment="1" applyProtection="1">
      <alignment horizontal="right" vertical="top" wrapText="1"/>
    </xf>
    <xf numFmtId="0" fontId="16" fillId="0" borderId="0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0" fillId="2" borderId="0" xfId="0" applyFont="1" applyFill="1" applyBorder="1" applyAlignment="1" applyProtection="1">
      <alignment vertical="top"/>
      <protection locked="0"/>
    </xf>
    <xf numFmtId="0" fontId="2" fillId="3" borderId="0" xfId="0" applyFont="1" applyFill="1" applyBorder="1" applyAlignment="1" applyProtection="1">
      <alignment horizontal="center" vertical="center"/>
      <protection locked="0"/>
    </xf>
    <xf numFmtId="0" fontId="0" fillId="3" borderId="0" xfId="0" applyFont="1" applyFill="1" applyBorder="1" applyAlignment="1" applyProtection="1">
      <alignment horizontal="center" vertical="center"/>
      <protection locked="0"/>
    </xf>
  </cellXfs>
  <cellStyles count="2">
    <cellStyle name="Normal" xfId="1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7045699</xdr:colOff>
      <xdr:row>0</xdr:row>
      <xdr:rowOff>320488</xdr:rowOff>
    </xdr:from>
    <xdr:to>
      <xdr:col>0</xdr:col>
      <xdr:colOff>7817332</xdr:colOff>
      <xdr:row>1</xdr:row>
      <xdr:rowOff>146759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5699" y="320488"/>
          <a:ext cx="771633" cy="86841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319</xdr:row>
      <xdr:rowOff>0</xdr:rowOff>
    </xdr:from>
    <xdr:to>
      <xdr:col>14</xdr:col>
      <xdr:colOff>0</xdr:colOff>
      <xdr:row>352</xdr:row>
      <xdr:rowOff>0</xdr:rowOff>
    </xdr:to>
    <xdr:pic>
      <xdr:nvPicPr>
        <xdr:cNvPr id="2" name="Picture 1" descr="_tmp_xka02fbx_tku.tmp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0769500"/>
          <a:ext cx="8753197" cy="6286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14</xdr:col>
      <xdr:colOff>0</xdr:colOff>
      <xdr:row>315</xdr:row>
      <xdr:rowOff>0</xdr:rowOff>
    </xdr:to>
    <xdr:pic>
      <xdr:nvPicPr>
        <xdr:cNvPr id="3" name="Picture 2" descr="_tmp_rp4jwij4_oov.tmp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3340000"/>
          <a:ext cx="8753197" cy="6667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14</xdr:col>
      <xdr:colOff>0</xdr:colOff>
      <xdr:row>276</xdr:row>
      <xdr:rowOff>0</xdr:rowOff>
    </xdr:to>
    <xdr:pic>
      <xdr:nvPicPr>
        <xdr:cNvPr id="4" name="Picture 3" descr="_tmp_1iam51qi_1si.tmp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6482000"/>
          <a:ext cx="8753197" cy="6096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14</xdr:col>
      <xdr:colOff>0</xdr:colOff>
      <xdr:row>234</xdr:row>
      <xdr:rowOff>0</xdr:rowOff>
    </xdr:to>
    <xdr:pic>
      <xdr:nvPicPr>
        <xdr:cNvPr id="5" name="Picture 4" descr="_tmp_zddfnhaa_ivr.tmp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8290500"/>
          <a:ext cx="8753197" cy="6286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14</xdr:col>
      <xdr:colOff>0</xdr:colOff>
      <xdr:row>197</xdr:row>
      <xdr:rowOff>0</xdr:rowOff>
    </xdr:to>
    <xdr:pic>
      <xdr:nvPicPr>
        <xdr:cNvPr id="6" name="Picture 5" descr="_tmp_xg25muqr_qdy.tmp"/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861000"/>
          <a:ext cx="8753197" cy="6667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14</xdr:col>
      <xdr:colOff>0</xdr:colOff>
      <xdr:row>158</xdr:row>
      <xdr:rowOff>0</xdr:rowOff>
    </xdr:to>
    <xdr:pic>
      <xdr:nvPicPr>
        <xdr:cNvPr id="7" name="Picture 6" descr="_tmp_22dmjx0d_rix.tmp"/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4003000"/>
          <a:ext cx="8753197" cy="6096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14</xdr:col>
      <xdr:colOff>0</xdr:colOff>
      <xdr:row>116</xdr:row>
      <xdr:rowOff>0</xdr:rowOff>
    </xdr:to>
    <xdr:pic>
      <xdr:nvPicPr>
        <xdr:cNvPr id="8" name="Picture 7" descr="_tmp_kwrl02d5_b0b.tmp"/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5811500"/>
          <a:ext cx="8753197" cy="6286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14</xdr:col>
      <xdr:colOff>0</xdr:colOff>
      <xdr:row>79</xdr:row>
      <xdr:rowOff>0</xdr:rowOff>
    </xdr:to>
    <xdr:pic>
      <xdr:nvPicPr>
        <xdr:cNvPr id="9" name="Picture 8" descr="_tmp_jxbje4wu_thf.tmp"/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8382000"/>
          <a:ext cx="8753197" cy="6667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14</xdr:col>
      <xdr:colOff>0</xdr:colOff>
      <xdr:row>40</xdr:row>
      <xdr:rowOff>0</xdr:rowOff>
    </xdr:to>
    <xdr:pic>
      <xdr:nvPicPr>
        <xdr:cNvPr id="10" name="Picture 9" descr="_tmp_fsmqjlbr_e4c.tmp"/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524000"/>
          <a:ext cx="8753197" cy="60960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55</xdr:row>
      <xdr:rowOff>0</xdr:rowOff>
    </xdr:from>
    <xdr:to>
      <xdr:col>9</xdr:col>
      <xdr:colOff>0</xdr:colOff>
      <xdr:row>77</xdr:row>
      <xdr:rowOff>0</xdr:rowOff>
    </xdr:to>
    <xdr:pic>
      <xdr:nvPicPr>
        <xdr:cNvPr id="2" name="Picture 1" descr="_tmp_lbfvk54p_kj2.tmp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477500"/>
          <a:ext cx="7853665" cy="4191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9</xdr:col>
      <xdr:colOff>0</xdr:colOff>
      <xdr:row>51</xdr:row>
      <xdr:rowOff>0</xdr:rowOff>
    </xdr:to>
    <xdr:pic>
      <xdr:nvPicPr>
        <xdr:cNvPr id="3" name="Picture 2" descr="_tmp_qsl1w1dv_zw2.tmp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524500"/>
          <a:ext cx="7853665" cy="4191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0</xdr:colOff>
      <xdr:row>25</xdr:row>
      <xdr:rowOff>0</xdr:rowOff>
    </xdr:to>
    <xdr:pic>
      <xdr:nvPicPr>
        <xdr:cNvPr id="4" name="Picture 3" descr="_tmp_bfojtl4g_t1h.tmp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71500"/>
          <a:ext cx="7853665" cy="41910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9</xdr:col>
      <xdr:colOff>0</xdr:colOff>
      <xdr:row>76</xdr:row>
      <xdr:rowOff>0</xdr:rowOff>
    </xdr:to>
    <xdr:pic>
      <xdr:nvPicPr>
        <xdr:cNvPr id="2" name="Picture 1" descr="_tmp_3suxbykn_oqr.tmp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287000"/>
          <a:ext cx="7998935" cy="4191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9</xdr:col>
      <xdr:colOff>0</xdr:colOff>
      <xdr:row>50</xdr:row>
      <xdr:rowOff>0</xdr:rowOff>
    </xdr:to>
    <xdr:pic>
      <xdr:nvPicPr>
        <xdr:cNvPr id="3" name="Picture 2" descr="_tmp_0wjhtwyg_spa.tmp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524500"/>
          <a:ext cx="7998935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9</xdr:col>
      <xdr:colOff>0</xdr:colOff>
      <xdr:row>25</xdr:row>
      <xdr:rowOff>0</xdr:rowOff>
    </xdr:to>
    <xdr:pic>
      <xdr:nvPicPr>
        <xdr:cNvPr id="4" name="Picture 3" descr="_tmp_xeekk30c_ymk.tmp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62000"/>
          <a:ext cx="7998935" cy="40005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9</xdr:col>
      <xdr:colOff>0</xdr:colOff>
      <xdr:row>75</xdr:row>
      <xdr:rowOff>0</xdr:rowOff>
    </xdr:to>
    <xdr:pic>
      <xdr:nvPicPr>
        <xdr:cNvPr id="2" name="Picture 1" descr="_tmp_0ouk5rvt_y4a.tmp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287000"/>
          <a:ext cx="8030267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9</xdr:col>
      <xdr:colOff>0</xdr:colOff>
      <xdr:row>50</xdr:row>
      <xdr:rowOff>0</xdr:rowOff>
    </xdr:to>
    <xdr:pic>
      <xdr:nvPicPr>
        <xdr:cNvPr id="3" name="Picture 2" descr="_tmp_5fumry5n_m2s.tmp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524500"/>
          <a:ext cx="8030267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9</xdr:col>
      <xdr:colOff>0</xdr:colOff>
      <xdr:row>26</xdr:row>
      <xdr:rowOff>0</xdr:rowOff>
    </xdr:to>
    <xdr:pic>
      <xdr:nvPicPr>
        <xdr:cNvPr id="4" name="Picture 3" descr="_tmp_npwzxczi_vwx.tmp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62000"/>
          <a:ext cx="8030267" cy="41910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8"/>
  <sheetViews>
    <sheetView workbookViewId="0">
      <selection activeCell="C154" sqref="C154"/>
    </sheetView>
  </sheetViews>
  <sheetFormatPr defaultColWidth="9.140625" defaultRowHeight="11.25" customHeight="1" x14ac:dyDescent="0.25"/>
  <cols>
    <col min="1" max="1" width="43" style="16" customWidth="1"/>
    <col min="2" max="2" width="26.42578125" style="16" customWidth="1"/>
    <col min="3" max="3" width="14.140625" style="16" customWidth="1"/>
    <col min="4" max="4" width="14.85546875" style="16" customWidth="1"/>
    <col min="5" max="5" width="17.5703125" style="16" customWidth="1"/>
    <col min="6" max="256" width="9.140625" style="16" customWidth="1"/>
    <col min="257" max="257" width="43" style="16" customWidth="1"/>
    <col min="258" max="258" width="26.42578125" style="16" customWidth="1"/>
    <col min="259" max="259" width="14.140625" style="16" customWidth="1"/>
    <col min="260" max="260" width="14.85546875" style="16" customWidth="1"/>
    <col min="261" max="261" width="17.5703125" style="16" customWidth="1"/>
    <col min="262" max="512" width="9.140625" style="16" customWidth="1"/>
    <col min="513" max="513" width="43" style="16" customWidth="1"/>
    <col min="514" max="514" width="26.42578125" style="16" customWidth="1"/>
    <col min="515" max="515" width="14.140625" style="16" customWidth="1"/>
    <col min="516" max="516" width="14.85546875" style="16" customWidth="1"/>
    <col min="517" max="517" width="17.5703125" style="16" customWidth="1"/>
    <col min="518" max="768" width="9.140625" style="16" customWidth="1"/>
    <col min="769" max="769" width="43" style="16" customWidth="1"/>
    <col min="770" max="770" width="26.42578125" style="16" customWidth="1"/>
    <col min="771" max="771" width="14.140625" style="16" customWidth="1"/>
    <col min="772" max="772" width="14.85546875" style="16" customWidth="1"/>
    <col min="773" max="773" width="17.5703125" style="16" customWidth="1"/>
    <col min="774" max="1024" width="9.140625" style="16" customWidth="1"/>
    <col min="1025" max="1025" width="43" style="16" customWidth="1"/>
    <col min="1026" max="1026" width="26.42578125" style="16" customWidth="1"/>
    <col min="1027" max="1027" width="14.140625" style="16" customWidth="1"/>
    <col min="1028" max="1028" width="14.85546875" style="16" customWidth="1"/>
    <col min="1029" max="1029" width="17.5703125" style="16" customWidth="1"/>
    <col min="1030" max="1280" width="9.140625" style="16" customWidth="1"/>
    <col min="1281" max="1281" width="43" style="16" customWidth="1"/>
    <col min="1282" max="1282" width="26.42578125" style="16" customWidth="1"/>
    <col min="1283" max="1283" width="14.140625" style="16" customWidth="1"/>
    <col min="1284" max="1284" width="14.85546875" style="16" customWidth="1"/>
    <col min="1285" max="1285" width="17.5703125" style="16" customWidth="1"/>
    <col min="1286" max="1536" width="9.140625" style="16" customWidth="1"/>
    <col min="1537" max="1537" width="43" style="16" customWidth="1"/>
    <col min="1538" max="1538" width="26.42578125" style="16" customWidth="1"/>
    <col min="1539" max="1539" width="14.140625" style="16" customWidth="1"/>
    <col min="1540" max="1540" width="14.85546875" style="16" customWidth="1"/>
    <col min="1541" max="1541" width="17.5703125" style="16" customWidth="1"/>
    <col min="1542" max="1792" width="9.140625" style="16" customWidth="1"/>
    <col min="1793" max="1793" width="43" style="16" customWidth="1"/>
    <col min="1794" max="1794" width="26.42578125" style="16" customWidth="1"/>
    <col min="1795" max="1795" width="14.140625" style="16" customWidth="1"/>
    <col min="1796" max="1796" width="14.85546875" style="16" customWidth="1"/>
    <col min="1797" max="1797" width="17.5703125" style="16" customWidth="1"/>
    <col min="1798" max="2048" width="9.140625" style="16" customWidth="1"/>
    <col min="2049" max="2049" width="43" style="16" customWidth="1"/>
    <col min="2050" max="2050" width="26.42578125" style="16" customWidth="1"/>
    <col min="2051" max="2051" width="14.140625" style="16" customWidth="1"/>
    <col min="2052" max="2052" width="14.85546875" style="16" customWidth="1"/>
    <col min="2053" max="2053" width="17.5703125" style="16" customWidth="1"/>
    <col min="2054" max="2304" width="9.140625" style="16" customWidth="1"/>
    <col min="2305" max="2305" width="43" style="16" customWidth="1"/>
    <col min="2306" max="2306" width="26.42578125" style="16" customWidth="1"/>
    <col min="2307" max="2307" width="14.140625" style="16" customWidth="1"/>
    <col min="2308" max="2308" width="14.85546875" style="16" customWidth="1"/>
    <col min="2309" max="2309" width="17.5703125" style="16" customWidth="1"/>
    <col min="2310" max="2560" width="9.140625" style="16" customWidth="1"/>
    <col min="2561" max="2561" width="43" style="16" customWidth="1"/>
    <col min="2562" max="2562" width="26.42578125" style="16" customWidth="1"/>
    <col min="2563" max="2563" width="14.140625" style="16" customWidth="1"/>
    <col min="2564" max="2564" width="14.85546875" style="16" customWidth="1"/>
    <col min="2565" max="2565" width="17.5703125" style="16" customWidth="1"/>
    <col min="2566" max="2816" width="9.140625" style="16" customWidth="1"/>
    <col min="2817" max="2817" width="43" style="16" customWidth="1"/>
    <col min="2818" max="2818" width="26.42578125" style="16" customWidth="1"/>
    <col min="2819" max="2819" width="14.140625" style="16" customWidth="1"/>
    <col min="2820" max="2820" width="14.85546875" style="16" customWidth="1"/>
    <col min="2821" max="2821" width="17.5703125" style="16" customWidth="1"/>
    <col min="2822" max="3072" width="9.140625" style="16" customWidth="1"/>
    <col min="3073" max="3073" width="43" style="16" customWidth="1"/>
    <col min="3074" max="3074" width="26.42578125" style="16" customWidth="1"/>
    <col min="3075" max="3075" width="14.140625" style="16" customWidth="1"/>
    <col min="3076" max="3076" width="14.85546875" style="16" customWidth="1"/>
    <col min="3077" max="3077" width="17.5703125" style="16" customWidth="1"/>
    <col min="3078" max="3328" width="9.140625" style="16" customWidth="1"/>
    <col min="3329" max="3329" width="43" style="16" customWidth="1"/>
    <col min="3330" max="3330" width="26.42578125" style="16" customWidth="1"/>
    <col min="3331" max="3331" width="14.140625" style="16" customWidth="1"/>
    <col min="3332" max="3332" width="14.85546875" style="16" customWidth="1"/>
    <col min="3333" max="3333" width="17.5703125" style="16" customWidth="1"/>
    <col min="3334" max="3584" width="9.140625" style="16" customWidth="1"/>
    <col min="3585" max="3585" width="43" style="16" customWidth="1"/>
    <col min="3586" max="3586" width="26.42578125" style="16" customWidth="1"/>
    <col min="3587" max="3587" width="14.140625" style="16" customWidth="1"/>
    <col min="3588" max="3588" width="14.85546875" style="16" customWidth="1"/>
    <col min="3589" max="3589" width="17.5703125" style="16" customWidth="1"/>
    <col min="3590" max="3840" width="9.140625" style="16" customWidth="1"/>
    <col min="3841" max="3841" width="43" style="16" customWidth="1"/>
    <col min="3842" max="3842" width="26.42578125" style="16" customWidth="1"/>
    <col min="3843" max="3843" width="14.140625" style="16" customWidth="1"/>
    <col min="3844" max="3844" width="14.85546875" style="16" customWidth="1"/>
    <col min="3845" max="3845" width="17.5703125" style="16" customWidth="1"/>
    <col min="3846" max="4096" width="9.140625" style="16" customWidth="1"/>
    <col min="4097" max="4097" width="43" style="16" customWidth="1"/>
    <col min="4098" max="4098" width="26.42578125" style="16" customWidth="1"/>
    <col min="4099" max="4099" width="14.140625" style="16" customWidth="1"/>
    <col min="4100" max="4100" width="14.85546875" style="16" customWidth="1"/>
    <col min="4101" max="4101" width="17.5703125" style="16" customWidth="1"/>
    <col min="4102" max="4352" width="9.140625" style="16" customWidth="1"/>
    <col min="4353" max="4353" width="43" style="16" customWidth="1"/>
    <col min="4354" max="4354" width="26.42578125" style="16" customWidth="1"/>
    <col min="4355" max="4355" width="14.140625" style="16" customWidth="1"/>
    <col min="4356" max="4356" width="14.85546875" style="16" customWidth="1"/>
    <col min="4357" max="4357" width="17.5703125" style="16" customWidth="1"/>
    <col min="4358" max="4608" width="9.140625" style="16" customWidth="1"/>
    <col min="4609" max="4609" width="43" style="16" customWidth="1"/>
    <col min="4610" max="4610" width="26.42578125" style="16" customWidth="1"/>
    <col min="4611" max="4611" width="14.140625" style="16" customWidth="1"/>
    <col min="4612" max="4612" width="14.85546875" style="16" customWidth="1"/>
    <col min="4613" max="4613" width="17.5703125" style="16" customWidth="1"/>
    <col min="4614" max="4864" width="9.140625" style="16" customWidth="1"/>
    <col min="4865" max="4865" width="43" style="16" customWidth="1"/>
    <col min="4866" max="4866" width="26.42578125" style="16" customWidth="1"/>
    <col min="4867" max="4867" width="14.140625" style="16" customWidth="1"/>
    <col min="4868" max="4868" width="14.85546875" style="16" customWidth="1"/>
    <col min="4869" max="4869" width="17.5703125" style="16" customWidth="1"/>
    <col min="4870" max="5120" width="9.140625" style="16" customWidth="1"/>
    <col min="5121" max="5121" width="43" style="16" customWidth="1"/>
    <col min="5122" max="5122" width="26.42578125" style="16" customWidth="1"/>
    <col min="5123" max="5123" width="14.140625" style="16" customWidth="1"/>
    <col min="5124" max="5124" width="14.85546875" style="16" customWidth="1"/>
    <col min="5125" max="5125" width="17.5703125" style="16" customWidth="1"/>
    <col min="5126" max="5376" width="9.140625" style="16" customWidth="1"/>
    <col min="5377" max="5377" width="43" style="16" customWidth="1"/>
    <col min="5378" max="5378" width="26.42578125" style="16" customWidth="1"/>
    <col min="5379" max="5379" width="14.140625" style="16" customWidth="1"/>
    <col min="5380" max="5380" width="14.85546875" style="16" customWidth="1"/>
    <col min="5381" max="5381" width="17.5703125" style="16" customWidth="1"/>
    <col min="5382" max="5632" width="9.140625" style="16" customWidth="1"/>
    <col min="5633" max="5633" width="43" style="16" customWidth="1"/>
    <col min="5634" max="5634" width="26.42578125" style="16" customWidth="1"/>
    <col min="5635" max="5635" width="14.140625" style="16" customWidth="1"/>
    <col min="5636" max="5636" width="14.85546875" style="16" customWidth="1"/>
    <col min="5637" max="5637" width="17.5703125" style="16" customWidth="1"/>
    <col min="5638" max="5888" width="9.140625" style="16" customWidth="1"/>
    <col min="5889" max="5889" width="43" style="16" customWidth="1"/>
    <col min="5890" max="5890" width="26.42578125" style="16" customWidth="1"/>
    <col min="5891" max="5891" width="14.140625" style="16" customWidth="1"/>
    <col min="5892" max="5892" width="14.85546875" style="16" customWidth="1"/>
    <col min="5893" max="5893" width="17.5703125" style="16" customWidth="1"/>
    <col min="5894" max="6144" width="9.140625" style="16" customWidth="1"/>
    <col min="6145" max="6145" width="43" style="16" customWidth="1"/>
    <col min="6146" max="6146" width="26.42578125" style="16" customWidth="1"/>
    <col min="6147" max="6147" width="14.140625" style="16" customWidth="1"/>
    <col min="6148" max="6148" width="14.85546875" style="16" customWidth="1"/>
    <col min="6149" max="6149" width="17.5703125" style="16" customWidth="1"/>
    <col min="6150" max="6400" width="9.140625" style="16" customWidth="1"/>
    <col min="6401" max="6401" width="43" style="16" customWidth="1"/>
    <col min="6402" max="6402" width="26.42578125" style="16" customWidth="1"/>
    <col min="6403" max="6403" width="14.140625" style="16" customWidth="1"/>
    <col min="6404" max="6404" width="14.85546875" style="16" customWidth="1"/>
    <col min="6405" max="6405" width="17.5703125" style="16" customWidth="1"/>
    <col min="6406" max="6656" width="9.140625" style="16" customWidth="1"/>
    <col min="6657" max="6657" width="43" style="16" customWidth="1"/>
    <col min="6658" max="6658" width="26.42578125" style="16" customWidth="1"/>
    <col min="6659" max="6659" width="14.140625" style="16" customWidth="1"/>
    <col min="6660" max="6660" width="14.85546875" style="16" customWidth="1"/>
    <col min="6661" max="6661" width="17.5703125" style="16" customWidth="1"/>
    <col min="6662" max="6912" width="9.140625" style="16" customWidth="1"/>
    <col min="6913" max="6913" width="43" style="16" customWidth="1"/>
    <col min="6914" max="6914" width="26.42578125" style="16" customWidth="1"/>
    <col min="6915" max="6915" width="14.140625" style="16" customWidth="1"/>
    <col min="6916" max="6916" width="14.85546875" style="16" customWidth="1"/>
    <col min="6917" max="6917" width="17.5703125" style="16" customWidth="1"/>
    <col min="6918" max="7168" width="9.140625" style="16" customWidth="1"/>
    <col min="7169" max="7169" width="43" style="16" customWidth="1"/>
    <col min="7170" max="7170" width="26.42578125" style="16" customWidth="1"/>
    <col min="7171" max="7171" width="14.140625" style="16" customWidth="1"/>
    <col min="7172" max="7172" width="14.85546875" style="16" customWidth="1"/>
    <col min="7173" max="7173" width="17.5703125" style="16" customWidth="1"/>
    <col min="7174" max="7424" width="9.140625" style="16" customWidth="1"/>
    <col min="7425" max="7425" width="43" style="16" customWidth="1"/>
    <col min="7426" max="7426" width="26.42578125" style="16" customWidth="1"/>
    <col min="7427" max="7427" width="14.140625" style="16" customWidth="1"/>
    <col min="7428" max="7428" width="14.85546875" style="16" customWidth="1"/>
    <col min="7429" max="7429" width="17.5703125" style="16" customWidth="1"/>
    <col min="7430" max="7680" width="9.140625" style="16" customWidth="1"/>
    <col min="7681" max="7681" width="43" style="16" customWidth="1"/>
    <col min="7682" max="7682" width="26.42578125" style="16" customWidth="1"/>
    <col min="7683" max="7683" width="14.140625" style="16" customWidth="1"/>
    <col min="7684" max="7684" width="14.85546875" style="16" customWidth="1"/>
    <col min="7685" max="7685" width="17.5703125" style="16" customWidth="1"/>
    <col min="7686" max="7936" width="9.140625" style="16" customWidth="1"/>
    <col min="7937" max="7937" width="43" style="16" customWidth="1"/>
    <col min="7938" max="7938" width="26.42578125" style="16" customWidth="1"/>
    <col min="7939" max="7939" width="14.140625" style="16" customWidth="1"/>
    <col min="7940" max="7940" width="14.85546875" style="16" customWidth="1"/>
    <col min="7941" max="7941" width="17.5703125" style="16" customWidth="1"/>
    <col min="7942" max="8192" width="9.140625" style="16" customWidth="1"/>
    <col min="8193" max="8193" width="43" style="16" customWidth="1"/>
    <col min="8194" max="8194" width="26.42578125" style="16" customWidth="1"/>
    <col min="8195" max="8195" width="14.140625" style="16" customWidth="1"/>
    <col min="8196" max="8196" width="14.85546875" style="16" customWidth="1"/>
    <col min="8197" max="8197" width="17.5703125" style="16" customWidth="1"/>
    <col min="8198" max="8448" width="9.140625" style="16" customWidth="1"/>
    <col min="8449" max="8449" width="43" style="16" customWidth="1"/>
    <col min="8450" max="8450" width="26.42578125" style="16" customWidth="1"/>
    <col min="8451" max="8451" width="14.140625" style="16" customWidth="1"/>
    <col min="8452" max="8452" width="14.85546875" style="16" customWidth="1"/>
    <col min="8453" max="8453" width="17.5703125" style="16" customWidth="1"/>
    <col min="8454" max="8704" width="9.140625" style="16" customWidth="1"/>
    <col min="8705" max="8705" width="43" style="16" customWidth="1"/>
    <col min="8706" max="8706" width="26.42578125" style="16" customWidth="1"/>
    <col min="8707" max="8707" width="14.140625" style="16" customWidth="1"/>
    <col min="8708" max="8708" width="14.85546875" style="16" customWidth="1"/>
    <col min="8709" max="8709" width="17.5703125" style="16" customWidth="1"/>
    <col min="8710" max="8960" width="9.140625" style="16" customWidth="1"/>
    <col min="8961" max="8961" width="43" style="16" customWidth="1"/>
    <col min="8962" max="8962" width="26.42578125" style="16" customWidth="1"/>
    <col min="8963" max="8963" width="14.140625" style="16" customWidth="1"/>
    <col min="8964" max="8964" width="14.85546875" style="16" customWidth="1"/>
    <col min="8965" max="8965" width="17.5703125" style="16" customWidth="1"/>
    <col min="8966" max="9216" width="9.140625" style="16" customWidth="1"/>
    <col min="9217" max="9217" width="43" style="16" customWidth="1"/>
    <col min="9218" max="9218" width="26.42578125" style="16" customWidth="1"/>
    <col min="9219" max="9219" width="14.140625" style="16" customWidth="1"/>
    <col min="9220" max="9220" width="14.85546875" style="16" customWidth="1"/>
    <col min="9221" max="9221" width="17.5703125" style="16" customWidth="1"/>
    <col min="9222" max="9472" width="9.140625" style="16" customWidth="1"/>
    <col min="9473" max="9473" width="43" style="16" customWidth="1"/>
    <col min="9474" max="9474" width="26.42578125" style="16" customWidth="1"/>
    <col min="9475" max="9475" width="14.140625" style="16" customWidth="1"/>
    <col min="9476" max="9476" width="14.85546875" style="16" customWidth="1"/>
    <col min="9477" max="9477" width="17.5703125" style="16" customWidth="1"/>
    <col min="9478" max="9728" width="9.140625" style="16" customWidth="1"/>
    <col min="9729" max="9729" width="43" style="16" customWidth="1"/>
    <col min="9730" max="9730" width="26.42578125" style="16" customWidth="1"/>
    <col min="9731" max="9731" width="14.140625" style="16" customWidth="1"/>
    <col min="9732" max="9732" width="14.85546875" style="16" customWidth="1"/>
    <col min="9733" max="9733" width="17.5703125" style="16" customWidth="1"/>
    <col min="9734" max="9984" width="9.140625" style="16" customWidth="1"/>
    <col min="9985" max="9985" width="43" style="16" customWidth="1"/>
    <col min="9986" max="9986" width="26.42578125" style="16" customWidth="1"/>
    <col min="9987" max="9987" width="14.140625" style="16" customWidth="1"/>
    <col min="9988" max="9988" width="14.85546875" style="16" customWidth="1"/>
    <col min="9989" max="9989" width="17.5703125" style="16" customWidth="1"/>
    <col min="9990" max="10240" width="9.140625" style="16" customWidth="1"/>
    <col min="10241" max="10241" width="43" style="16" customWidth="1"/>
    <col min="10242" max="10242" width="26.42578125" style="16" customWidth="1"/>
    <col min="10243" max="10243" width="14.140625" style="16" customWidth="1"/>
    <col min="10244" max="10244" width="14.85546875" style="16" customWidth="1"/>
    <col min="10245" max="10245" width="17.5703125" style="16" customWidth="1"/>
    <col min="10246" max="10496" width="9.140625" style="16" customWidth="1"/>
    <col min="10497" max="10497" width="43" style="16" customWidth="1"/>
    <col min="10498" max="10498" width="26.42578125" style="16" customWidth="1"/>
    <col min="10499" max="10499" width="14.140625" style="16" customWidth="1"/>
    <col min="10500" max="10500" width="14.85546875" style="16" customWidth="1"/>
    <col min="10501" max="10501" width="17.5703125" style="16" customWidth="1"/>
    <col min="10502" max="10752" width="9.140625" style="16" customWidth="1"/>
    <col min="10753" max="10753" width="43" style="16" customWidth="1"/>
    <col min="10754" max="10754" width="26.42578125" style="16" customWidth="1"/>
    <col min="10755" max="10755" width="14.140625" style="16" customWidth="1"/>
    <col min="10756" max="10756" width="14.85546875" style="16" customWidth="1"/>
    <col min="10757" max="10757" width="17.5703125" style="16" customWidth="1"/>
    <col min="10758" max="11008" width="9.140625" style="16" customWidth="1"/>
    <col min="11009" max="11009" width="43" style="16" customWidth="1"/>
    <col min="11010" max="11010" width="26.42578125" style="16" customWidth="1"/>
    <col min="11011" max="11011" width="14.140625" style="16" customWidth="1"/>
    <col min="11012" max="11012" width="14.85546875" style="16" customWidth="1"/>
    <col min="11013" max="11013" width="17.5703125" style="16" customWidth="1"/>
    <col min="11014" max="11264" width="9.140625" style="16" customWidth="1"/>
    <col min="11265" max="11265" width="43" style="16" customWidth="1"/>
    <col min="11266" max="11266" width="26.42578125" style="16" customWidth="1"/>
    <col min="11267" max="11267" width="14.140625" style="16" customWidth="1"/>
    <col min="11268" max="11268" width="14.85546875" style="16" customWidth="1"/>
    <col min="11269" max="11269" width="17.5703125" style="16" customWidth="1"/>
    <col min="11270" max="11520" width="9.140625" style="16" customWidth="1"/>
    <col min="11521" max="11521" width="43" style="16" customWidth="1"/>
    <col min="11522" max="11522" width="26.42578125" style="16" customWidth="1"/>
    <col min="11523" max="11523" width="14.140625" style="16" customWidth="1"/>
    <col min="11524" max="11524" width="14.85546875" style="16" customWidth="1"/>
    <col min="11525" max="11525" width="17.5703125" style="16" customWidth="1"/>
    <col min="11526" max="11776" width="9.140625" style="16" customWidth="1"/>
    <col min="11777" max="11777" width="43" style="16" customWidth="1"/>
    <col min="11778" max="11778" width="26.42578125" style="16" customWidth="1"/>
    <col min="11779" max="11779" width="14.140625" style="16" customWidth="1"/>
    <col min="11780" max="11780" width="14.85546875" style="16" customWidth="1"/>
    <col min="11781" max="11781" width="17.5703125" style="16" customWidth="1"/>
    <col min="11782" max="12032" width="9.140625" style="16" customWidth="1"/>
    <col min="12033" max="12033" width="43" style="16" customWidth="1"/>
    <col min="12034" max="12034" width="26.42578125" style="16" customWidth="1"/>
    <col min="12035" max="12035" width="14.140625" style="16" customWidth="1"/>
    <col min="12036" max="12036" width="14.85546875" style="16" customWidth="1"/>
    <col min="12037" max="12037" width="17.5703125" style="16" customWidth="1"/>
    <col min="12038" max="12288" width="9.140625" style="16" customWidth="1"/>
    <col min="12289" max="12289" width="43" style="16" customWidth="1"/>
    <col min="12290" max="12290" width="26.42578125" style="16" customWidth="1"/>
    <col min="12291" max="12291" width="14.140625" style="16" customWidth="1"/>
    <col min="12292" max="12292" width="14.85546875" style="16" customWidth="1"/>
    <col min="12293" max="12293" width="17.5703125" style="16" customWidth="1"/>
    <col min="12294" max="12544" width="9.140625" style="16" customWidth="1"/>
    <col min="12545" max="12545" width="43" style="16" customWidth="1"/>
    <col min="12546" max="12546" width="26.42578125" style="16" customWidth="1"/>
    <col min="12547" max="12547" width="14.140625" style="16" customWidth="1"/>
    <col min="12548" max="12548" width="14.85546875" style="16" customWidth="1"/>
    <col min="12549" max="12549" width="17.5703125" style="16" customWidth="1"/>
    <col min="12550" max="12800" width="9.140625" style="16" customWidth="1"/>
    <col min="12801" max="12801" width="43" style="16" customWidth="1"/>
    <col min="12802" max="12802" width="26.42578125" style="16" customWidth="1"/>
    <col min="12803" max="12803" width="14.140625" style="16" customWidth="1"/>
    <col min="12804" max="12804" width="14.85546875" style="16" customWidth="1"/>
    <col min="12805" max="12805" width="17.5703125" style="16" customWidth="1"/>
    <col min="12806" max="13056" width="9.140625" style="16" customWidth="1"/>
    <col min="13057" max="13057" width="43" style="16" customWidth="1"/>
    <col min="13058" max="13058" width="26.42578125" style="16" customWidth="1"/>
    <col min="13059" max="13059" width="14.140625" style="16" customWidth="1"/>
    <col min="13060" max="13060" width="14.85546875" style="16" customWidth="1"/>
    <col min="13061" max="13061" width="17.5703125" style="16" customWidth="1"/>
    <col min="13062" max="13312" width="9.140625" style="16" customWidth="1"/>
    <col min="13313" max="13313" width="43" style="16" customWidth="1"/>
    <col min="13314" max="13314" width="26.42578125" style="16" customWidth="1"/>
    <col min="13315" max="13315" width="14.140625" style="16" customWidth="1"/>
    <col min="13316" max="13316" width="14.85546875" style="16" customWidth="1"/>
    <col min="13317" max="13317" width="17.5703125" style="16" customWidth="1"/>
    <col min="13318" max="13568" width="9.140625" style="16" customWidth="1"/>
    <col min="13569" max="13569" width="43" style="16" customWidth="1"/>
    <col min="13570" max="13570" width="26.42578125" style="16" customWidth="1"/>
    <col min="13571" max="13571" width="14.140625" style="16" customWidth="1"/>
    <col min="13572" max="13572" width="14.85546875" style="16" customWidth="1"/>
    <col min="13573" max="13573" width="17.5703125" style="16" customWidth="1"/>
    <col min="13574" max="13824" width="9.140625" style="16" customWidth="1"/>
    <col min="13825" max="13825" width="43" style="16" customWidth="1"/>
    <col min="13826" max="13826" width="26.42578125" style="16" customWidth="1"/>
    <col min="13827" max="13827" width="14.140625" style="16" customWidth="1"/>
    <col min="13828" max="13828" width="14.85546875" style="16" customWidth="1"/>
    <col min="13829" max="13829" width="17.5703125" style="16" customWidth="1"/>
    <col min="13830" max="14080" width="9.140625" style="16" customWidth="1"/>
    <col min="14081" max="14081" width="43" style="16" customWidth="1"/>
    <col min="14082" max="14082" width="26.42578125" style="16" customWidth="1"/>
    <col min="14083" max="14083" width="14.140625" style="16" customWidth="1"/>
    <col min="14084" max="14084" width="14.85546875" style="16" customWidth="1"/>
    <col min="14085" max="14085" width="17.5703125" style="16" customWidth="1"/>
    <col min="14086" max="14336" width="9.140625" style="16" customWidth="1"/>
    <col min="14337" max="14337" width="43" style="16" customWidth="1"/>
    <col min="14338" max="14338" width="26.42578125" style="16" customWidth="1"/>
    <col min="14339" max="14339" width="14.140625" style="16" customWidth="1"/>
    <col min="14340" max="14340" width="14.85546875" style="16" customWidth="1"/>
    <col min="14341" max="14341" width="17.5703125" style="16" customWidth="1"/>
    <col min="14342" max="14592" width="9.140625" style="16" customWidth="1"/>
    <col min="14593" max="14593" width="43" style="16" customWidth="1"/>
    <col min="14594" max="14594" width="26.42578125" style="16" customWidth="1"/>
    <col min="14595" max="14595" width="14.140625" style="16" customWidth="1"/>
    <col min="14596" max="14596" width="14.85546875" style="16" customWidth="1"/>
    <col min="14597" max="14597" width="17.5703125" style="16" customWidth="1"/>
    <col min="14598" max="14848" width="9.140625" style="16" customWidth="1"/>
    <col min="14849" max="14849" width="43" style="16" customWidth="1"/>
    <col min="14850" max="14850" width="26.42578125" style="16" customWidth="1"/>
    <col min="14851" max="14851" width="14.140625" style="16" customWidth="1"/>
    <col min="14852" max="14852" width="14.85546875" style="16" customWidth="1"/>
    <col min="14853" max="14853" width="17.5703125" style="16" customWidth="1"/>
    <col min="14854" max="15104" width="9.140625" style="16" customWidth="1"/>
    <col min="15105" max="15105" width="43" style="16" customWidth="1"/>
    <col min="15106" max="15106" width="26.42578125" style="16" customWidth="1"/>
    <col min="15107" max="15107" width="14.140625" style="16" customWidth="1"/>
    <col min="15108" max="15108" width="14.85546875" style="16" customWidth="1"/>
    <col min="15109" max="15109" width="17.5703125" style="16" customWidth="1"/>
    <col min="15110" max="15360" width="9.140625" style="16" customWidth="1"/>
    <col min="15361" max="15361" width="43" style="16" customWidth="1"/>
    <col min="15362" max="15362" width="26.42578125" style="16" customWidth="1"/>
    <col min="15363" max="15363" width="14.140625" style="16" customWidth="1"/>
    <col min="15364" max="15364" width="14.85546875" style="16" customWidth="1"/>
    <col min="15365" max="15365" width="17.5703125" style="16" customWidth="1"/>
    <col min="15366" max="15616" width="9.140625" style="16" customWidth="1"/>
    <col min="15617" max="15617" width="43" style="16" customWidth="1"/>
    <col min="15618" max="15618" width="26.42578125" style="16" customWidth="1"/>
    <col min="15619" max="15619" width="14.140625" style="16" customWidth="1"/>
    <col min="15620" max="15620" width="14.85546875" style="16" customWidth="1"/>
    <col min="15621" max="15621" width="17.5703125" style="16" customWidth="1"/>
    <col min="15622" max="15872" width="9.140625" style="16" customWidth="1"/>
    <col min="15873" max="15873" width="43" style="16" customWidth="1"/>
    <col min="15874" max="15874" width="26.42578125" style="16" customWidth="1"/>
    <col min="15875" max="15875" width="14.140625" style="16" customWidth="1"/>
    <col min="15876" max="15876" width="14.85546875" style="16" customWidth="1"/>
    <col min="15877" max="15877" width="17.5703125" style="16" customWidth="1"/>
    <col min="15878" max="16128" width="9.140625" style="16" customWidth="1"/>
    <col min="16129" max="16129" width="43" style="16" customWidth="1"/>
    <col min="16130" max="16130" width="26.42578125" style="16" customWidth="1"/>
    <col min="16131" max="16131" width="14.140625" style="16" customWidth="1"/>
    <col min="16132" max="16132" width="14.85546875" style="16" customWidth="1"/>
    <col min="16133" max="16133" width="17.5703125" style="16" customWidth="1"/>
    <col min="16134" max="16384" width="9.140625" style="16" customWidth="1"/>
  </cols>
  <sheetData>
    <row r="1" spans="1:3" ht="11.25" customHeight="1" x14ac:dyDescent="0.25">
      <c r="A1" s="16" t="s">
        <v>1</v>
      </c>
    </row>
    <row r="3" spans="1:3" ht="11.25" customHeight="1" x14ac:dyDescent="0.25">
      <c r="B3" s="16" t="s">
        <v>2</v>
      </c>
      <c r="C3" s="16">
        <v>11911</v>
      </c>
    </row>
    <row r="4" spans="1:3" ht="11.25" customHeight="1" x14ac:dyDescent="0.25">
      <c r="B4" s="16" t="s">
        <v>3</v>
      </c>
      <c r="C4" s="16">
        <v>16125</v>
      </c>
    </row>
    <row r="5" spans="1:3" ht="11.25" customHeight="1" x14ac:dyDescent="0.25">
      <c r="B5" s="16" t="s">
        <v>4</v>
      </c>
      <c r="C5" s="16">
        <v>2</v>
      </c>
    </row>
    <row r="6" spans="1:3" ht="11.25" customHeight="1" x14ac:dyDescent="0.25">
      <c r="B6" s="16" t="s">
        <v>5</v>
      </c>
      <c r="C6" s="16">
        <v>115</v>
      </c>
    </row>
    <row r="7" spans="1:3" ht="11.25" customHeight="1" x14ac:dyDescent="0.25">
      <c r="B7" s="16" t="s">
        <v>6</v>
      </c>
      <c r="C7" s="16">
        <v>106</v>
      </c>
    </row>
    <row r="8" spans="1:3" ht="11.25" customHeight="1" x14ac:dyDescent="0.25">
      <c r="B8" s="16" t="s">
        <v>7</v>
      </c>
      <c r="C8" s="16">
        <v>12712</v>
      </c>
    </row>
    <row r="9" spans="1:3" ht="11.25" customHeight="1" x14ac:dyDescent="0.25">
      <c r="B9" s="16" t="s">
        <v>8</v>
      </c>
      <c r="C9" s="16">
        <v>12473</v>
      </c>
    </row>
    <row r="10" spans="1:3" ht="11.25" customHeight="1" x14ac:dyDescent="0.25">
      <c r="B10" s="16" t="s">
        <v>9</v>
      </c>
      <c r="C10" s="16">
        <v>15</v>
      </c>
    </row>
    <row r="11" spans="1:3" ht="11.25" customHeight="1" x14ac:dyDescent="0.25">
      <c r="B11" s="16" t="s">
        <v>10</v>
      </c>
      <c r="C11" s="16">
        <v>34</v>
      </c>
    </row>
    <row r="12" spans="1:3" ht="11.25" customHeight="1" x14ac:dyDescent="0.25">
      <c r="B12" s="16" t="s">
        <v>11</v>
      </c>
      <c r="C12" s="16">
        <v>5663</v>
      </c>
    </row>
    <row r="13" spans="1:3" ht="11.25" customHeight="1" x14ac:dyDescent="0.25">
      <c r="B13" s="16" t="s">
        <v>12</v>
      </c>
      <c r="C13" s="16">
        <v>5626</v>
      </c>
    </row>
    <row r="17" spans="1:3" ht="11.25" customHeight="1" x14ac:dyDescent="0.25">
      <c r="B17" s="16" t="s">
        <v>13</v>
      </c>
      <c r="C17" s="16">
        <v>2019</v>
      </c>
    </row>
    <row r="18" spans="1:3" ht="11.25" customHeight="1" x14ac:dyDescent="0.25">
      <c r="B18" s="16" t="s">
        <v>14</v>
      </c>
      <c r="C18" s="16">
        <v>0</v>
      </c>
    </row>
    <row r="19" spans="1:3" ht="11.25" customHeight="1" x14ac:dyDescent="0.25">
      <c r="B19" s="16" t="s">
        <v>15</v>
      </c>
      <c r="C19" s="16">
        <v>39007</v>
      </c>
    </row>
    <row r="20" spans="1:3" ht="11.25" customHeight="1" x14ac:dyDescent="0.25">
      <c r="B20" s="16" t="s">
        <v>16</v>
      </c>
      <c r="C20" s="16">
        <v>58</v>
      </c>
    </row>
    <row r="21" spans="1:3" ht="11.25" customHeight="1" x14ac:dyDescent="0.25">
      <c r="B21" s="16" t="s">
        <v>17</v>
      </c>
      <c r="C21" s="16">
        <f>IF(ISERROR(C19/SUM(C18:C20)),0,C19/SUM(C18:C20))</f>
        <v>0.99851529502111869</v>
      </c>
    </row>
    <row r="25" spans="1:3" ht="11.25" customHeight="1" x14ac:dyDescent="0.25">
      <c r="A25" s="16" t="s">
        <v>18</v>
      </c>
    </row>
    <row r="26" spans="1:3" ht="11.25" customHeight="1" x14ac:dyDescent="0.25">
      <c r="B26" s="16" t="s">
        <v>19</v>
      </c>
      <c r="C26" s="16">
        <v>76762</v>
      </c>
    </row>
    <row r="27" spans="1:3" ht="11.25" customHeight="1" x14ac:dyDescent="0.25">
      <c r="B27" s="16" t="s">
        <v>20</v>
      </c>
      <c r="C27" s="16">
        <v>0</v>
      </c>
    </row>
    <row r="28" spans="1:3" ht="11.25" customHeight="1" x14ac:dyDescent="0.25">
      <c r="B28" s="16" t="s">
        <v>21</v>
      </c>
      <c r="C28" s="16">
        <v>391</v>
      </c>
    </row>
    <row r="29" spans="1:3" ht="11.25" customHeight="1" x14ac:dyDescent="0.25">
      <c r="B29" s="16" t="s">
        <v>22</v>
      </c>
      <c r="C29" s="16">
        <v>56975</v>
      </c>
    </row>
    <row r="30" spans="1:3" ht="11.25" customHeight="1" x14ac:dyDescent="0.25">
      <c r="B30" s="16" t="s">
        <v>23</v>
      </c>
      <c r="C30" s="16">
        <v>0</v>
      </c>
    </row>
    <row r="31" spans="1:3" ht="11.25" customHeight="1" x14ac:dyDescent="0.25">
      <c r="B31" s="16" t="s">
        <v>24</v>
      </c>
      <c r="C31" s="16">
        <v>495</v>
      </c>
    </row>
    <row r="32" spans="1:3" ht="11.25" customHeight="1" x14ac:dyDescent="0.25">
      <c r="B32" s="16" t="s">
        <v>25</v>
      </c>
      <c r="C32" s="16">
        <v>6817</v>
      </c>
    </row>
    <row r="33" spans="1:11" ht="11.25" customHeight="1" x14ac:dyDescent="0.25">
      <c r="B33" s="16" t="s">
        <v>26</v>
      </c>
      <c r="C33" s="16">
        <v>0</v>
      </c>
    </row>
    <row r="34" spans="1:11" ht="11.25" customHeight="1" x14ac:dyDescent="0.25">
      <c r="B34" s="16" t="s">
        <v>27</v>
      </c>
      <c r="C34" s="16">
        <v>0</v>
      </c>
    </row>
    <row r="35" spans="1:11" ht="11.25" customHeight="1" x14ac:dyDescent="0.25">
      <c r="B35" s="5" t="s">
        <v>28</v>
      </c>
      <c r="C35" s="16">
        <f>SUM(C26:C34)</f>
        <v>141440</v>
      </c>
    </row>
    <row r="36" spans="1:11" ht="11.25" customHeight="1" x14ac:dyDescent="0.25">
      <c r="B36" s="5" t="s">
        <v>29</v>
      </c>
      <c r="C36" s="16">
        <f>C26+C27+C29+C30+C32+C33</f>
        <v>140554</v>
      </c>
    </row>
    <row r="37" spans="1:11" ht="11.25" customHeight="1" x14ac:dyDescent="0.25">
      <c r="B37" s="16" t="s">
        <v>30</v>
      </c>
      <c r="C37" s="16">
        <f>IF(ISERROR(C36/C35),0,C36/C35)</f>
        <v>0.99373585972850675</v>
      </c>
    </row>
    <row r="38" spans="1:11" ht="11.25" customHeight="1" x14ac:dyDescent="0.25">
      <c r="A38" s="16" t="s">
        <v>31</v>
      </c>
    </row>
    <row r="41" spans="1:11" ht="11.25" customHeight="1" x14ac:dyDescent="0.25">
      <c r="A41" s="66" t="s">
        <v>32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</row>
    <row r="42" spans="1:11" ht="11.25" customHeight="1" x14ac:dyDescent="0.25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</row>
    <row r="43" spans="1:11" ht="13.5" customHeight="1" x14ac:dyDescent="0.2">
      <c r="K43" s="26"/>
    </row>
    <row r="44" spans="1:11" ht="13.5" customHeight="1" x14ac:dyDescent="0.2">
      <c r="A44" s="25" t="s">
        <v>33</v>
      </c>
      <c r="B44" s="9" t="s">
        <v>34</v>
      </c>
      <c r="C44" s="9" t="s">
        <v>35</v>
      </c>
      <c r="D44" s="9" t="s">
        <v>36</v>
      </c>
      <c r="E44" s="31" t="s">
        <v>37</v>
      </c>
    </row>
    <row r="45" spans="1:11" ht="11.25" customHeight="1" x14ac:dyDescent="0.2">
      <c r="A45" s="24" t="s">
        <v>38</v>
      </c>
      <c r="B45" s="8">
        <v>6650</v>
      </c>
      <c r="C45" s="8">
        <v>6095</v>
      </c>
      <c r="D45" s="8">
        <v>0</v>
      </c>
      <c r="E45" s="18">
        <f t="shared" ref="E45:E60" si="0">SUM(B45:D45)</f>
        <v>12745</v>
      </c>
    </row>
    <row r="46" spans="1:11" ht="11.25" customHeight="1" x14ac:dyDescent="0.2">
      <c r="A46" s="27" t="s">
        <v>39</v>
      </c>
      <c r="B46" s="14">
        <v>0</v>
      </c>
      <c r="C46" s="14">
        <v>1</v>
      </c>
      <c r="D46" s="14">
        <v>8</v>
      </c>
      <c r="E46" s="29">
        <f t="shared" si="0"/>
        <v>9</v>
      </c>
    </row>
    <row r="47" spans="1:11" ht="11.25" customHeight="1" x14ac:dyDescent="0.2">
      <c r="A47" s="27" t="s">
        <v>40</v>
      </c>
      <c r="B47" s="14">
        <v>0</v>
      </c>
      <c r="C47" s="14">
        <v>0</v>
      </c>
      <c r="D47" s="14">
        <v>0</v>
      </c>
      <c r="E47" s="29">
        <f t="shared" si="0"/>
        <v>0</v>
      </c>
    </row>
    <row r="48" spans="1:11" ht="11.25" customHeight="1" x14ac:dyDescent="0.2">
      <c r="A48" s="27" t="s">
        <v>41</v>
      </c>
      <c r="B48" s="14">
        <v>0</v>
      </c>
      <c r="C48" s="14">
        <v>0</v>
      </c>
      <c r="D48" s="14">
        <v>0</v>
      </c>
      <c r="E48" s="29">
        <f t="shared" si="0"/>
        <v>0</v>
      </c>
    </row>
    <row r="49" spans="1:11" ht="11.25" customHeight="1" x14ac:dyDescent="0.2">
      <c r="A49" s="27" t="s">
        <v>42</v>
      </c>
      <c r="B49" s="14">
        <v>0</v>
      </c>
      <c r="C49" s="14">
        <v>0</v>
      </c>
      <c r="D49" s="14">
        <v>0</v>
      </c>
      <c r="E49" s="29">
        <f t="shared" si="0"/>
        <v>0</v>
      </c>
    </row>
    <row r="50" spans="1:11" ht="11.25" customHeight="1" x14ac:dyDescent="0.2">
      <c r="A50" s="27" t="s">
        <v>43</v>
      </c>
      <c r="B50" s="14">
        <v>0</v>
      </c>
      <c r="C50" s="14">
        <v>0</v>
      </c>
      <c r="D50" s="14">
        <v>0</v>
      </c>
      <c r="E50" s="29">
        <f t="shared" si="0"/>
        <v>0</v>
      </c>
    </row>
    <row r="51" spans="1:11" ht="11.25" customHeight="1" x14ac:dyDescent="0.2">
      <c r="A51" s="27" t="s">
        <v>44</v>
      </c>
      <c r="B51" s="14">
        <v>0</v>
      </c>
      <c r="C51" s="14">
        <v>0</v>
      </c>
      <c r="D51" s="14">
        <v>0</v>
      </c>
      <c r="E51" s="29">
        <f t="shared" si="0"/>
        <v>0</v>
      </c>
    </row>
    <row r="52" spans="1:11" ht="11.25" customHeight="1" x14ac:dyDescent="0.2">
      <c r="A52" s="27" t="s">
        <v>45</v>
      </c>
      <c r="B52" s="14">
        <v>0</v>
      </c>
      <c r="C52" s="14">
        <v>0</v>
      </c>
      <c r="D52" s="14">
        <v>0</v>
      </c>
      <c r="E52" s="29">
        <f t="shared" si="0"/>
        <v>0</v>
      </c>
    </row>
    <row r="53" spans="1:11" ht="11.25" customHeight="1" x14ac:dyDescent="0.2">
      <c r="A53" s="27" t="s">
        <v>46</v>
      </c>
      <c r="B53" s="14">
        <v>0</v>
      </c>
      <c r="C53" s="14">
        <v>0</v>
      </c>
      <c r="D53" s="14">
        <v>0</v>
      </c>
      <c r="E53" s="29">
        <f t="shared" si="0"/>
        <v>0</v>
      </c>
    </row>
    <row r="54" spans="1:11" ht="11.25" customHeight="1" x14ac:dyDescent="0.2">
      <c r="A54" s="27" t="s">
        <v>47</v>
      </c>
      <c r="B54" s="14">
        <v>0</v>
      </c>
      <c r="C54" s="14">
        <v>0</v>
      </c>
      <c r="D54" s="14">
        <v>0</v>
      </c>
      <c r="E54" s="29">
        <f t="shared" si="0"/>
        <v>0</v>
      </c>
    </row>
    <row r="55" spans="1:11" ht="11.25" customHeight="1" x14ac:dyDescent="0.2">
      <c r="A55" s="27" t="s">
        <v>48</v>
      </c>
      <c r="B55" s="14">
        <v>0</v>
      </c>
      <c r="C55" s="14">
        <v>0</v>
      </c>
      <c r="D55" s="14">
        <v>0</v>
      </c>
      <c r="E55" s="29">
        <f t="shared" si="0"/>
        <v>0</v>
      </c>
    </row>
    <row r="56" spans="1:11" ht="11.25" customHeight="1" x14ac:dyDescent="0.2">
      <c r="A56" s="27" t="s">
        <v>49</v>
      </c>
      <c r="B56" s="14">
        <v>0</v>
      </c>
      <c r="C56" s="14">
        <v>0</v>
      </c>
      <c r="D56" s="14">
        <v>0</v>
      </c>
      <c r="E56" s="29">
        <f t="shared" si="0"/>
        <v>0</v>
      </c>
    </row>
    <row r="57" spans="1:11" ht="11.25" customHeight="1" x14ac:dyDescent="0.2">
      <c r="A57" s="27" t="s">
        <v>50</v>
      </c>
      <c r="B57" s="14">
        <v>0</v>
      </c>
      <c r="C57" s="14">
        <v>0</v>
      </c>
      <c r="D57" s="14">
        <v>0</v>
      </c>
      <c r="E57" s="29">
        <f t="shared" si="0"/>
        <v>0</v>
      </c>
    </row>
    <row r="58" spans="1:11" ht="11.25" customHeight="1" x14ac:dyDescent="0.2">
      <c r="A58" s="27" t="s">
        <v>51</v>
      </c>
      <c r="B58" s="14">
        <v>0</v>
      </c>
      <c r="C58" s="14">
        <v>0</v>
      </c>
      <c r="D58" s="14">
        <v>0</v>
      </c>
      <c r="E58" s="29">
        <f t="shared" si="0"/>
        <v>0</v>
      </c>
    </row>
    <row r="59" spans="1:11" ht="11.25" customHeight="1" x14ac:dyDescent="0.2">
      <c r="A59" s="27" t="s">
        <v>52</v>
      </c>
      <c r="B59" s="14">
        <v>0</v>
      </c>
      <c r="C59" s="14">
        <v>0</v>
      </c>
      <c r="D59" s="14">
        <v>0</v>
      </c>
      <c r="E59" s="29">
        <f t="shared" si="0"/>
        <v>0</v>
      </c>
    </row>
    <row r="60" spans="1:11" ht="11.25" customHeight="1" x14ac:dyDescent="0.2">
      <c r="A60" s="27" t="s">
        <v>53</v>
      </c>
      <c r="B60" s="14">
        <v>171</v>
      </c>
      <c r="C60" s="14">
        <v>842</v>
      </c>
      <c r="D60" s="14">
        <v>74</v>
      </c>
      <c r="E60" s="29">
        <f t="shared" si="0"/>
        <v>1087</v>
      </c>
    </row>
    <row r="61" spans="1:11" ht="13.5" customHeight="1" x14ac:dyDescent="0.2">
      <c r="A61" s="20" t="s">
        <v>54</v>
      </c>
      <c r="B61" s="4">
        <f t="shared" ref="B61:E61" si="1">SUM(B45:B60)</f>
        <v>6821</v>
      </c>
      <c r="C61" s="4">
        <f t="shared" si="1"/>
        <v>6938</v>
      </c>
      <c r="D61" s="4">
        <f t="shared" si="1"/>
        <v>82</v>
      </c>
      <c r="E61" s="4">
        <f t="shared" si="1"/>
        <v>13841</v>
      </c>
    </row>
    <row r="62" spans="1:11" s="17" customFormat="1" ht="11.25" customHeight="1" x14ac:dyDescent="0.2">
      <c r="A62" s="2"/>
      <c r="D62" s="21" t="s">
        <v>55</v>
      </c>
      <c r="E62" s="17">
        <f>IF(ISERROR(E45/E61),0,E45/E61)</f>
        <v>0.92081497001661727</v>
      </c>
    </row>
    <row r="63" spans="1:11" ht="11.25" customHeight="1" x14ac:dyDescent="0.25">
      <c r="D63" s="16" t="s">
        <v>56</v>
      </c>
      <c r="E63" s="16">
        <f>IF(ISERROR((E68+E69)/E45),0,(E68+E69)/E45)</f>
        <v>0.56539819537073366</v>
      </c>
    </row>
    <row r="64" spans="1:11" ht="11.25" customHeight="1" x14ac:dyDescent="0.25">
      <c r="A64" s="68" t="s">
        <v>57</v>
      </c>
      <c r="B64" s="69"/>
      <c r="C64" s="69"/>
      <c r="D64" s="69"/>
      <c r="E64" s="69"/>
      <c r="F64" s="69"/>
      <c r="G64" s="69"/>
      <c r="H64" s="69"/>
      <c r="I64" s="69"/>
      <c r="J64" s="69"/>
      <c r="K64" s="69"/>
    </row>
    <row r="65" spans="1:11" ht="11.25" customHeight="1" x14ac:dyDescent="0.25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</row>
    <row r="67" spans="1:11" ht="17.25" customHeight="1" x14ac:dyDescent="0.2">
      <c r="A67" s="13" t="s">
        <v>33</v>
      </c>
      <c r="B67" s="3" t="s">
        <v>34</v>
      </c>
      <c r="C67" s="3" t="s">
        <v>35</v>
      </c>
      <c r="D67" s="3" t="s">
        <v>36</v>
      </c>
      <c r="E67" s="15" t="s">
        <v>37</v>
      </c>
    </row>
    <row r="68" spans="1:11" ht="11.25" customHeight="1" x14ac:dyDescent="0.2">
      <c r="A68" s="23" t="s">
        <v>58</v>
      </c>
      <c r="B68" s="12">
        <v>3508</v>
      </c>
      <c r="C68" s="12">
        <v>3654</v>
      </c>
      <c r="D68" s="12">
        <v>0</v>
      </c>
      <c r="E68" s="18">
        <f t="shared" ref="E68:E81" si="2">SUM(B68:D68)</f>
        <v>7162</v>
      </c>
    </row>
    <row r="69" spans="1:11" ht="11.25" customHeight="1" x14ac:dyDescent="0.2">
      <c r="A69" s="28" t="s">
        <v>59</v>
      </c>
      <c r="B69" s="11">
        <v>24</v>
      </c>
      <c r="C69" s="11">
        <v>15</v>
      </c>
      <c r="D69" s="11">
        <v>5</v>
      </c>
      <c r="E69" s="18">
        <f t="shared" si="2"/>
        <v>44</v>
      </c>
    </row>
    <row r="70" spans="1:11" ht="11.25" customHeight="1" x14ac:dyDescent="0.2">
      <c r="A70" s="28" t="s">
        <v>60</v>
      </c>
      <c r="B70" s="11">
        <v>8</v>
      </c>
      <c r="C70" s="11">
        <v>1</v>
      </c>
      <c r="D70" s="11">
        <v>0</v>
      </c>
      <c r="E70" s="18">
        <f t="shared" si="2"/>
        <v>9</v>
      </c>
    </row>
    <row r="71" spans="1:11" ht="11.25" customHeight="1" x14ac:dyDescent="0.2">
      <c r="A71" s="28" t="s">
        <v>61</v>
      </c>
      <c r="B71" s="11">
        <v>0</v>
      </c>
      <c r="C71" s="11">
        <v>0</v>
      </c>
      <c r="D71" s="11">
        <v>0</v>
      </c>
      <c r="E71" s="18">
        <f t="shared" si="2"/>
        <v>0</v>
      </c>
    </row>
    <row r="72" spans="1:11" ht="11.25" customHeight="1" x14ac:dyDescent="0.2">
      <c r="A72" s="28" t="s">
        <v>62</v>
      </c>
      <c r="B72" s="11">
        <v>0</v>
      </c>
      <c r="C72" s="11">
        <v>0</v>
      </c>
      <c r="D72" s="11">
        <v>0</v>
      </c>
      <c r="E72" s="18">
        <f t="shared" si="2"/>
        <v>0</v>
      </c>
    </row>
    <row r="73" spans="1:11" ht="11.25" customHeight="1" x14ac:dyDescent="0.2">
      <c r="A73" s="28" t="s">
        <v>63</v>
      </c>
      <c r="B73" s="11">
        <v>0</v>
      </c>
      <c r="C73" s="11">
        <v>0</v>
      </c>
      <c r="D73" s="11">
        <v>0</v>
      </c>
      <c r="E73" s="18">
        <f t="shared" si="2"/>
        <v>0</v>
      </c>
    </row>
    <row r="74" spans="1:11" ht="11.25" customHeight="1" x14ac:dyDescent="0.2">
      <c r="A74" s="28" t="s">
        <v>64</v>
      </c>
      <c r="B74" s="11">
        <v>0</v>
      </c>
      <c r="C74" s="11">
        <v>0</v>
      </c>
      <c r="D74" s="11">
        <v>0</v>
      </c>
      <c r="E74" s="18">
        <f t="shared" si="2"/>
        <v>0</v>
      </c>
    </row>
    <row r="75" spans="1:11" ht="11.25" customHeight="1" x14ac:dyDescent="0.2">
      <c r="A75" s="28" t="s">
        <v>65</v>
      </c>
      <c r="B75" s="11">
        <v>0</v>
      </c>
      <c r="C75" s="11">
        <v>0</v>
      </c>
      <c r="D75" s="11">
        <v>0</v>
      </c>
      <c r="E75" s="18">
        <f t="shared" si="2"/>
        <v>0</v>
      </c>
    </row>
    <row r="76" spans="1:11" ht="11.25" customHeight="1" x14ac:dyDescent="0.2">
      <c r="A76" s="28" t="s">
        <v>66</v>
      </c>
      <c r="B76" s="11">
        <v>0</v>
      </c>
      <c r="C76" s="11">
        <v>0</v>
      </c>
      <c r="D76" s="11">
        <v>0</v>
      </c>
      <c r="E76" s="18">
        <f t="shared" si="2"/>
        <v>0</v>
      </c>
    </row>
    <row r="77" spans="1:11" ht="11.25" customHeight="1" x14ac:dyDescent="0.2">
      <c r="A77" s="28" t="s">
        <v>67</v>
      </c>
      <c r="B77" s="11">
        <v>0</v>
      </c>
      <c r="C77" s="11">
        <v>0</v>
      </c>
      <c r="D77" s="11">
        <v>0</v>
      </c>
      <c r="E77" s="18">
        <f t="shared" si="2"/>
        <v>0</v>
      </c>
    </row>
    <row r="78" spans="1:11" ht="11.25" customHeight="1" x14ac:dyDescent="0.2">
      <c r="A78" s="28" t="s">
        <v>68</v>
      </c>
      <c r="B78" s="11">
        <v>0</v>
      </c>
      <c r="C78" s="11">
        <v>0</v>
      </c>
      <c r="D78" s="11">
        <v>0</v>
      </c>
      <c r="E78" s="18">
        <f t="shared" si="2"/>
        <v>0</v>
      </c>
    </row>
    <row r="79" spans="1:11" ht="11.25" customHeight="1" x14ac:dyDescent="0.2">
      <c r="A79" s="28" t="s">
        <v>69</v>
      </c>
      <c r="B79" s="11">
        <v>0</v>
      </c>
      <c r="C79" s="11">
        <v>0</v>
      </c>
      <c r="D79" s="11">
        <v>0</v>
      </c>
      <c r="E79" s="18">
        <f t="shared" si="2"/>
        <v>0</v>
      </c>
    </row>
    <row r="80" spans="1:11" ht="11.25" customHeight="1" x14ac:dyDescent="0.2">
      <c r="A80" s="28" t="s">
        <v>70</v>
      </c>
      <c r="B80" s="11">
        <v>0</v>
      </c>
      <c r="C80" s="11">
        <v>0</v>
      </c>
      <c r="D80" s="11">
        <v>0</v>
      </c>
      <c r="E80" s="18">
        <f t="shared" si="2"/>
        <v>0</v>
      </c>
    </row>
    <row r="81" spans="1:5" ht="11.25" customHeight="1" x14ac:dyDescent="0.2">
      <c r="A81" s="28" t="s">
        <v>71</v>
      </c>
      <c r="B81" s="11">
        <v>48</v>
      </c>
      <c r="C81" s="11">
        <v>43</v>
      </c>
      <c r="D81" s="11">
        <v>0</v>
      </c>
      <c r="E81" s="18">
        <f t="shared" si="2"/>
        <v>91</v>
      </c>
    </row>
    <row r="82" spans="1:5" ht="11.25" customHeight="1" x14ac:dyDescent="0.2">
      <c r="A82" s="30" t="s">
        <v>72</v>
      </c>
      <c r="B82" s="4">
        <f t="shared" ref="B82:E82" si="3">SUM(B68:B81)</f>
        <v>3588</v>
      </c>
      <c r="C82" s="4">
        <f t="shared" si="3"/>
        <v>3713</v>
      </c>
      <c r="D82" s="4">
        <f t="shared" si="3"/>
        <v>5</v>
      </c>
      <c r="E82" s="4">
        <f t="shared" si="3"/>
        <v>7306</v>
      </c>
    </row>
    <row r="83" spans="1:5" ht="11.25" customHeight="1" x14ac:dyDescent="0.2">
      <c r="A83" s="32" t="s">
        <v>73</v>
      </c>
      <c r="B83" s="10"/>
      <c r="C83" s="10"/>
      <c r="D83" s="10"/>
      <c r="E83" s="17">
        <f>SUM(E70:E81)</f>
        <v>100</v>
      </c>
    </row>
    <row r="84" spans="1:5" ht="11.25" customHeight="1" x14ac:dyDescent="0.25">
      <c r="A84" s="16" t="s">
        <v>74</v>
      </c>
    </row>
    <row r="85" spans="1:5" ht="11.25" customHeight="1" x14ac:dyDescent="0.25">
      <c r="E85" s="16">
        <f>IF(ISERROR(E84/E83/1000),0,E84/E83/1000)</f>
        <v>0</v>
      </c>
    </row>
    <row r="86" spans="1:5" ht="11.25" customHeight="1" x14ac:dyDescent="0.25">
      <c r="A86" s="16" t="s">
        <v>75</v>
      </c>
    </row>
    <row r="87" spans="1:5" ht="11.25" customHeight="1" x14ac:dyDescent="0.2">
      <c r="A87" s="13"/>
      <c r="B87" s="3" t="s">
        <v>76</v>
      </c>
      <c r="C87" s="3" t="s">
        <v>77</v>
      </c>
      <c r="D87" s="3" t="s">
        <v>78</v>
      </c>
      <c r="E87" s="15" t="s">
        <v>79</v>
      </c>
    </row>
    <row r="88" spans="1:5" ht="11.25" customHeight="1" x14ac:dyDescent="0.25">
      <c r="A88" s="16" t="s">
        <v>80</v>
      </c>
      <c r="B88" s="16">
        <v>0</v>
      </c>
      <c r="C88" s="16">
        <v>0</v>
      </c>
      <c r="D88" s="16">
        <v>0</v>
      </c>
      <c r="E88" s="16">
        <f t="shared" ref="E88:E102" si="4">SUM(B88:D88)</f>
        <v>0</v>
      </c>
    </row>
    <row r="89" spans="1:5" ht="11.25" customHeight="1" x14ac:dyDescent="0.25">
      <c r="A89" s="16" t="s">
        <v>81</v>
      </c>
      <c r="B89" s="16">
        <v>0</v>
      </c>
      <c r="C89" s="16">
        <v>0</v>
      </c>
      <c r="D89" s="16">
        <v>0</v>
      </c>
      <c r="E89" s="16">
        <f t="shared" si="4"/>
        <v>0</v>
      </c>
    </row>
    <row r="90" spans="1:5" ht="11.25" customHeight="1" x14ac:dyDescent="0.25">
      <c r="A90" s="16" t="s">
        <v>82</v>
      </c>
      <c r="B90" s="16">
        <v>0</v>
      </c>
      <c r="C90" s="16">
        <v>0</v>
      </c>
      <c r="D90" s="16">
        <v>0</v>
      </c>
      <c r="E90" s="16">
        <f t="shared" si="4"/>
        <v>0</v>
      </c>
    </row>
    <row r="91" spans="1:5" ht="11.25" customHeight="1" x14ac:dyDescent="0.25">
      <c r="A91" s="16" t="s">
        <v>83</v>
      </c>
      <c r="B91" s="16">
        <v>0</v>
      </c>
      <c r="C91" s="16">
        <v>0</v>
      </c>
      <c r="D91" s="16">
        <v>0</v>
      </c>
      <c r="E91" s="16">
        <f t="shared" si="4"/>
        <v>0</v>
      </c>
    </row>
    <row r="92" spans="1:5" ht="11.25" customHeight="1" x14ac:dyDescent="0.25">
      <c r="A92" s="16" t="s">
        <v>84</v>
      </c>
      <c r="B92" s="16">
        <v>0</v>
      </c>
      <c r="C92" s="16">
        <v>0</v>
      </c>
      <c r="D92" s="16">
        <v>0</v>
      </c>
      <c r="E92" s="16">
        <f t="shared" si="4"/>
        <v>0</v>
      </c>
    </row>
    <row r="93" spans="1:5" ht="11.25" customHeight="1" x14ac:dyDescent="0.25">
      <c r="A93" s="16" t="s">
        <v>85</v>
      </c>
      <c r="B93" s="16">
        <v>0</v>
      </c>
      <c r="C93" s="16">
        <v>0</v>
      </c>
      <c r="D93" s="16">
        <v>0</v>
      </c>
      <c r="E93" s="16">
        <f t="shared" si="4"/>
        <v>0</v>
      </c>
    </row>
    <row r="94" spans="1:5" ht="11.25" customHeight="1" x14ac:dyDescent="0.25">
      <c r="A94" s="16" t="s">
        <v>86</v>
      </c>
      <c r="B94" s="16">
        <v>0</v>
      </c>
      <c r="C94" s="16">
        <v>0</v>
      </c>
      <c r="D94" s="16">
        <v>0</v>
      </c>
      <c r="E94" s="16">
        <f t="shared" si="4"/>
        <v>0</v>
      </c>
    </row>
    <row r="95" spans="1:5" ht="11.25" customHeight="1" x14ac:dyDescent="0.25">
      <c r="A95" s="16" t="s">
        <v>87</v>
      </c>
      <c r="B95" s="16">
        <v>0</v>
      </c>
      <c r="C95" s="16">
        <v>0</v>
      </c>
      <c r="D95" s="16">
        <v>0</v>
      </c>
      <c r="E95" s="16">
        <f t="shared" si="4"/>
        <v>0</v>
      </c>
    </row>
    <row r="96" spans="1:5" ht="11.25" customHeight="1" x14ac:dyDescent="0.25">
      <c r="A96" s="16" t="s">
        <v>88</v>
      </c>
      <c r="B96" s="16">
        <v>0</v>
      </c>
      <c r="C96" s="16">
        <v>0</v>
      </c>
      <c r="D96" s="16">
        <v>0</v>
      </c>
      <c r="E96" s="16">
        <f t="shared" si="4"/>
        <v>0</v>
      </c>
    </row>
    <row r="97" spans="1:11" ht="11.25" customHeight="1" x14ac:dyDescent="0.25">
      <c r="A97" s="16" t="s">
        <v>89</v>
      </c>
      <c r="B97" s="16">
        <v>0</v>
      </c>
      <c r="C97" s="16">
        <v>0</v>
      </c>
      <c r="D97" s="16">
        <v>0</v>
      </c>
      <c r="E97" s="16">
        <f t="shared" si="4"/>
        <v>0</v>
      </c>
    </row>
    <row r="98" spans="1:11" ht="11.25" customHeight="1" x14ac:dyDescent="0.25">
      <c r="A98" s="16" t="s">
        <v>90</v>
      </c>
      <c r="B98" s="16">
        <v>0</v>
      </c>
      <c r="C98" s="16">
        <v>0</v>
      </c>
      <c r="D98" s="16">
        <v>0</v>
      </c>
      <c r="E98" s="16">
        <f t="shared" si="4"/>
        <v>0</v>
      </c>
    </row>
    <row r="99" spans="1:11" ht="11.25" customHeight="1" x14ac:dyDescent="0.25">
      <c r="A99" s="16" t="s">
        <v>91</v>
      </c>
      <c r="B99" s="16">
        <v>0</v>
      </c>
      <c r="C99" s="16">
        <v>0</v>
      </c>
      <c r="D99" s="16">
        <v>0</v>
      </c>
      <c r="E99" s="16">
        <f t="shared" si="4"/>
        <v>0</v>
      </c>
    </row>
    <row r="100" spans="1:11" ht="11.25" customHeight="1" x14ac:dyDescent="0.25">
      <c r="A100" s="16" t="s">
        <v>92</v>
      </c>
      <c r="B100" s="16">
        <v>1004</v>
      </c>
      <c r="C100" s="16">
        <v>490</v>
      </c>
      <c r="D100" s="16">
        <v>490</v>
      </c>
      <c r="E100" s="16">
        <f t="shared" si="4"/>
        <v>1984</v>
      </c>
    </row>
    <row r="101" spans="1:11" ht="11.25" customHeight="1" x14ac:dyDescent="0.25">
      <c r="A101" s="16" t="s">
        <v>93</v>
      </c>
      <c r="B101" s="16">
        <v>33</v>
      </c>
      <c r="C101" s="16">
        <v>1060</v>
      </c>
      <c r="D101" s="16">
        <v>1060</v>
      </c>
      <c r="E101" s="16">
        <f t="shared" si="4"/>
        <v>2153</v>
      </c>
    </row>
    <row r="102" spans="1:11" ht="11.25" customHeight="1" x14ac:dyDescent="0.25">
      <c r="A102" s="16" t="s">
        <v>94</v>
      </c>
      <c r="D102" s="16">
        <v>0</v>
      </c>
      <c r="E102" s="16">
        <f t="shared" si="4"/>
        <v>0</v>
      </c>
    </row>
    <row r="103" spans="1:11" ht="11.25" customHeight="1" x14ac:dyDescent="0.25">
      <c r="D103" s="5" t="s">
        <v>95</v>
      </c>
      <c r="E103" s="5">
        <f>SUM(E88:E102)</f>
        <v>4137</v>
      </c>
    </row>
    <row r="104" spans="1:11" ht="11.25" customHeight="1" x14ac:dyDescent="0.25">
      <c r="A104" s="16" t="s">
        <v>96</v>
      </c>
      <c r="B104" s="16">
        <v>6575</v>
      </c>
      <c r="C104" s="16">
        <v>224</v>
      </c>
      <c r="D104" s="16">
        <v>1</v>
      </c>
      <c r="E104" s="16">
        <f t="shared" ref="E104:E106" si="5">SUM(B104:D104)</f>
        <v>6800</v>
      </c>
    </row>
    <row r="105" spans="1:11" ht="11.25" customHeight="1" x14ac:dyDescent="0.25">
      <c r="A105" s="16" t="s">
        <v>97</v>
      </c>
      <c r="D105" s="16">
        <v>0</v>
      </c>
      <c r="E105" s="16">
        <f t="shared" si="5"/>
        <v>0</v>
      </c>
    </row>
    <row r="106" spans="1:11" ht="11.25" customHeight="1" x14ac:dyDescent="0.25">
      <c r="A106" s="16" t="s">
        <v>98</v>
      </c>
      <c r="D106" s="16">
        <v>0</v>
      </c>
      <c r="E106" s="16">
        <f t="shared" si="5"/>
        <v>0</v>
      </c>
    </row>
    <row r="109" spans="1:11" ht="15.75" customHeight="1" x14ac:dyDescent="0.25"/>
    <row r="110" spans="1:11" ht="11.25" customHeight="1" x14ac:dyDescent="0.25">
      <c r="A110" s="68" t="s">
        <v>99</v>
      </c>
      <c r="B110" s="69"/>
      <c r="C110" s="69"/>
      <c r="D110" s="69"/>
      <c r="E110" s="69"/>
      <c r="F110" s="69"/>
      <c r="G110" s="69"/>
      <c r="H110" s="69"/>
      <c r="I110" s="69"/>
      <c r="J110" s="69"/>
      <c r="K110" s="69"/>
    </row>
    <row r="111" spans="1:11" ht="11.25" customHeight="1" x14ac:dyDescent="0.25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</row>
    <row r="112" spans="1:11" ht="11.25" customHeight="1" x14ac:dyDescent="0.2">
      <c r="A112" s="13"/>
      <c r="B112" s="3" t="s">
        <v>76</v>
      </c>
      <c r="C112" s="3" t="s">
        <v>77</v>
      </c>
      <c r="D112" s="3" t="s">
        <v>78</v>
      </c>
      <c r="E112" s="15"/>
    </row>
    <row r="113" spans="1:4" ht="11.25" customHeight="1" x14ac:dyDescent="0.25">
      <c r="A113" s="16" t="s">
        <v>100</v>
      </c>
      <c r="B113" s="16">
        <v>2863</v>
      </c>
      <c r="C113" s="16">
        <v>161</v>
      </c>
      <c r="D113" s="16">
        <v>122</v>
      </c>
    </row>
    <row r="114" spans="1:4" ht="11.25" customHeight="1" x14ac:dyDescent="0.25">
      <c r="A114" s="16" t="s">
        <v>101</v>
      </c>
      <c r="B114" s="16">
        <v>1895</v>
      </c>
      <c r="C114" s="16">
        <v>51</v>
      </c>
      <c r="D114" s="16">
        <v>232</v>
      </c>
    </row>
    <row r="115" spans="1:4" ht="11.25" customHeight="1" x14ac:dyDescent="0.25">
      <c r="A115" s="16" t="s">
        <v>102</v>
      </c>
      <c r="B115" s="16">
        <v>0</v>
      </c>
      <c r="C115" s="16">
        <v>0</v>
      </c>
      <c r="D115" s="16">
        <v>0</v>
      </c>
    </row>
    <row r="116" spans="1:4" ht="11.25" customHeight="1" x14ac:dyDescent="0.25">
      <c r="A116" s="16" t="s">
        <v>103</v>
      </c>
      <c r="B116" s="16">
        <v>0</v>
      </c>
      <c r="C116" s="16">
        <v>0</v>
      </c>
      <c r="D116" s="16">
        <v>0</v>
      </c>
    </row>
    <row r="117" spans="1:4" ht="11.25" customHeight="1" x14ac:dyDescent="0.25">
      <c r="A117" s="16" t="s">
        <v>104</v>
      </c>
      <c r="B117" s="16">
        <v>0</v>
      </c>
      <c r="C117" s="16">
        <v>0</v>
      </c>
      <c r="D117" s="16">
        <v>0</v>
      </c>
    </row>
    <row r="118" spans="1:4" ht="11.25" customHeight="1" x14ac:dyDescent="0.25">
      <c r="A118" s="16" t="s">
        <v>105</v>
      </c>
      <c r="B118" s="16">
        <v>0</v>
      </c>
      <c r="C118" s="16">
        <v>0</v>
      </c>
      <c r="D118" s="16">
        <v>0</v>
      </c>
    </row>
    <row r="119" spans="1:4" ht="11.25" customHeight="1" x14ac:dyDescent="0.25">
      <c r="A119" s="16" t="s">
        <v>106</v>
      </c>
      <c r="B119" s="16">
        <v>0</v>
      </c>
      <c r="C119" s="16">
        <v>0</v>
      </c>
      <c r="D119" s="16">
        <v>0</v>
      </c>
    </row>
    <row r="120" spans="1:4" ht="11.25" customHeight="1" x14ac:dyDescent="0.25">
      <c r="A120" s="16" t="s">
        <v>107</v>
      </c>
      <c r="B120" s="16">
        <v>0</v>
      </c>
      <c r="C120" s="16">
        <v>0</v>
      </c>
      <c r="D120" s="16">
        <v>0</v>
      </c>
    </row>
    <row r="121" spans="1:4" ht="11.25" customHeight="1" x14ac:dyDescent="0.25">
      <c r="A121" s="16" t="s">
        <v>108</v>
      </c>
      <c r="B121" s="16">
        <v>0</v>
      </c>
      <c r="C121" s="16">
        <v>0</v>
      </c>
      <c r="D121" s="16">
        <v>0</v>
      </c>
    </row>
    <row r="122" spans="1:4" ht="11.25" customHeight="1" x14ac:dyDescent="0.25">
      <c r="A122" s="16" t="s">
        <v>109</v>
      </c>
      <c r="B122" s="16">
        <v>0</v>
      </c>
      <c r="C122" s="16">
        <v>0</v>
      </c>
      <c r="D122" s="16">
        <v>0</v>
      </c>
    </row>
    <row r="123" spans="1:4" ht="11.25" customHeight="1" x14ac:dyDescent="0.25">
      <c r="A123" s="16" t="s">
        <v>110</v>
      </c>
      <c r="B123" s="16">
        <v>0</v>
      </c>
      <c r="C123" s="16">
        <v>0</v>
      </c>
      <c r="D123" s="16">
        <v>0</v>
      </c>
    </row>
    <row r="124" spans="1:4" ht="11.25" customHeight="1" x14ac:dyDescent="0.25">
      <c r="A124" s="16" t="s">
        <v>111</v>
      </c>
      <c r="B124" s="16">
        <v>0</v>
      </c>
      <c r="C124" s="16">
        <v>0</v>
      </c>
    </row>
    <row r="125" spans="1:4" ht="11.25" customHeight="1" x14ac:dyDescent="0.25">
      <c r="A125" s="16" t="s">
        <v>112</v>
      </c>
      <c r="B125" s="16">
        <v>83</v>
      </c>
      <c r="C125" s="16">
        <v>6</v>
      </c>
      <c r="D125" s="16">
        <v>6</v>
      </c>
    </row>
    <row r="126" spans="1:4" ht="11.25" customHeight="1" x14ac:dyDescent="0.25">
      <c r="A126" s="16" t="s">
        <v>113</v>
      </c>
      <c r="B126" s="16">
        <v>1209</v>
      </c>
      <c r="C126" s="16">
        <v>5</v>
      </c>
      <c r="D126" s="16">
        <v>65</v>
      </c>
    </row>
    <row r="131" spans="1:4" ht="11.25" customHeight="1" x14ac:dyDescent="0.25">
      <c r="A131" s="16">
        <v>10734</v>
      </c>
      <c r="B131" s="16">
        <v>10734</v>
      </c>
      <c r="C131" s="16">
        <v>6131</v>
      </c>
      <c r="D131" s="16">
        <v>203</v>
      </c>
    </row>
    <row r="132" spans="1:4" ht="11.25" customHeight="1" x14ac:dyDescent="0.25">
      <c r="A132" s="16">
        <v>0</v>
      </c>
      <c r="B132" s="16">
        <v>0</v>
      </c>
      <c r="C132" s="16">
        <v>0</v>
      </c>
      <c r="D132" s="16">
        <v>0</v>
      </c>
    </row>
    <row r="133" spans="1:4" ht="11.25" customHeight="1" x14ac:dyDescent="0.25">
      <c r="A133" s="16">
        <v>27</v>
      </c>
      <c r="B133" s="16">
        <v>11</v>
      </c>
      <c r="C133" s="16">
        <v>20</v>
      </c>
      <c r="D133" s="16">
        <v>0</v>
      </c>
    </row>
    <row r="134" spans="1:4" ht="11.25" customHeight="1" x14ac:dyDescent="0.25">
      <c r="A134" s="6">
        <f t="shared" ref="A134:D134" si="6">A131/SUM(A131:A133)</f>
        <v>0.99749093950376355</v>
      </c>
      <c r="B134" s="6">
        <f t="shared" si="6"/>
        <v>0.99897626803164263</v>
      </c>
      <c r="C134" s="6">
        <f t="shared" si="6"/>
        <v>0.99674849617948302</v>
      </c>
      <c r="D134" s="6">
        <f t="shared" si="6"/>
        <v>1</v>
      </c>
    </row>
    <row r="137" spans="1:4" ht="11.25" customHeight="1" x14ac:dyDescent="0.25">
      <c r="A137" s="16" t="s">
        <v>114</v>
      </c>
      <c r="B137" s="16">
        <f>IF(ISERROR(SUM(#REF!)/SUM(#REF!)),0,SUM(#REF!)/SUM(#REF!))</f>
        <v>0</v>
      </c>
    </row>
    <row r="140" spans="1:4" ht="11.25" customHeight="1" x14ac:dyDescent="0.25">
      <c r="B140" s="16" t="s">
        <v>115</v>
      </c>
    </row>
    <row r="141" spans="1:4" ht="11.25" customHeight="1" x14ac:dyDescent="0.25">
      <c r="A141" s="22" t="s">
        <v>116</v>
      </c>
      <c r="B141" s="7">
        <v>0</v>
      </c>
      <c r="C141" s="7"/>
    </row>
    <row r="142" spans="1:4" ht="11.25" customHeight="1" x14ac:dyDescent="0.25">
      <c r="A142" s="22" t="s">
        <v>117</v>
      </c>
      <c r="B142" s="7">
        <v>12740</v>
      </c>
      <c r="C142" s="7"/>
    </row>
    <row r="143" spans="1:4" ht="11.25" customHeight="1" x14ac:dyDescent="0.25">
      <c r="A143" s="22" t="s">
        <v>118</v>
      </c>
      <c r="B143" s="7">
        <v>0</v>
      </c>
      <c r="C143" s="7"/>
    </row>
    <row r="144" spans="1:4" ht="11.25" customHeight="1" x14ac:dyDescent="0.25">
      <c r="A144" s="22" t="s">
        <v>119</v>
      </c>
      <c r="B144" s="7"/>
      <c r="C144" s="7"/>
    </row>
    <row r="145" spans="1:5" ht="11.25" customHeight="1" x14ac:dyDescent="0.25">
      <c r="A145" s="22" t="s">
        <v>120</v>
      </c>
      <c r="B145" s="7">
        <f>IF(ISERROR(B141/B144/1000),0,B141/B144/1000)</f>
        <v>0</v>
      </c>
      <c r="C145" s="7"/>
      <c r="D145" s="7"/>
      <c r="E145" s="7"/>
    </row>
    <row r="146" spans="1:5" ht="11.25" customHeight="1" x14ac:dyDescent="0.25">
      <c r="A146" s="16" t="s">
        <v>56</v>
      </c>
      <c r="B146" s="16">
        <f>IF(ISERROR(B141/B142),0,B141/B142)</f>
        <v>0</v>
      </c>
    </row>
    <row r="149" spans="1:5" ht="11.25" customHeight="1" x14ac:dyDescent="0.25">
      <c r="A149" s="16" t="s">
        <v>121</v>
      </c>
    </row>
    <row r="151" spans="1:5" ht="11.25" customHeight="1" x14ac:dyDescent="0.25">
      <c r="B151" s="16" t="s">
        <v>122</v>
      </c>
      <c r="C151" s="16">
        <v>13907</v>
      </c>
    </row>
    <row r="152" spans="1:5" ht="11.25" customHeight="1" x14ac:dyDescent="0.25">
      <c r="B152" s="16" t="s">
        <v>53</v>
      </c>
      <c r="C152" s="16">
        <v>1070</v>
      </c>
    </row>
    <row r="153" spans="1:5" ht="11.25" customHeight="1" x14ac:dyDescent="0.25">
      <c r="B153" s="16" t="s">
        <v>123</v>
      </c>
      <c r="C153" s="16">
        <f>C151-C152</f>
        <v>12837</v>
      </c>
    </row>
    <row r="154" spans="1:5" ht="11.25" customHeight="1" x14ac:dyDescent="0.25">
      <c r="B154" s="16" t="s">
        <v>124</v>
      </c>
      <c r="C154" s="16">
        <v>104</v>
      </c>
    </row>
    <row r="155" spans="1:5" ht="11.25" customHeight="1" x14ac:dyDescent="0.25">
      <c r="B155" s="16" t="s">
        <v>74</v>
      </c>
    </row>
    <row r="156" spans="1:5" ht="11.25" customHeight="1" x14ac:dyDescent="0.25">
      <c r="B156" s="5" t="s">
        <v>125</v>
      </c>
      <c r="C156" s="16">
        <f>IF(C151=0,"-",C153/C151)</f>
        <v>0.92306032933055293</v>
      </c>
    </row>
    <row r="157" spans="1:5" ht="11.25" customHeight="1" x14ac:dyDescent="0.25">
      <c r="B157" s="5" t="s">
        <v>56</v>
      </c>
      <c r="C157" s="16">
        <f>IF(C153=0,"-",C154/C153)</f>
        <v>8.1015813663628568E-3</v>
      </c>
    </row>
    <row r="158" spans="1:5" ht="11.25" customHeight="1" x14ac:dyDescent="0.25">
      <c r="B158" s="5" t="s">
        <v>120</v>
      </c>
      <c r="C158" s="16">
        <f>IF(C154=0,"-",0.001*C155/C154)</f>
        <v>0</v>
      </c>
    </row>
  </sheetData>
  <mergeCells count="3">
    <mergeCell ref="A41:K42"/>
    <mergeCell ref="A64:K65"/>
    <mergeCell ref="A110:K111"/>
  </mergeCells>
  <pageMargins left="0.69791668653488159" right="0.69791668653488159" top="0.75" bottom="0.75" header="0.28125" footer="0.28125"/>
  <pageSetup paperSize="9" pageOrder="overThenDown" orientation="portrait" useFirstPageNumber="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8"/>
  <sheetViews>
    <sheetView showGridLines="0" tabSelected="1" zoomScale="85" workbookViewId="0">
      <selection activeCell="A9" sqref="A9:E9"/>
    </sheetView>
  </sheetViews>
  <sheetFormatPr defaultColWidth="9.140625" defaultRowHeight="15" customHeight="1" x14ac:dyDescent="0.25"/>
  <cols>
    <col min="1" max="1" width="157.42578125" style="63" customWidth="1"/>
    <col min="2" max="2" width="17.7109375" style="33" customWidth="1"/>
    <col min="3" max="3" width="13.7109375" style="33" customWidth="1"/>
    <col min="4" max="4" width="14.42578125" style="33" customWidth="1"/>
    <col min="5" max="5" width="13.7109375" style="33" customWidth="1"/>
    <col min="6" max="6" width="9.140625" style="33" customWidth="1"/>
    <col min="7" max="16384" width="9.140625" style="33"/>
  </cols>
  <sheetData>
    <row r="1" spans="1:5" ht="81.75" customHeight="1" x14ac:dyDescent="0.25">
      <c r="A1" s="74" t="s">
        <v>140</v>
      </c>
      <c r="B1" s="74"/>
      <c r="C1" s="74"/>
      <c r="D1" s="74"/>
      <c r="E1" s="74"/>
    </row>
    <row r="2" spans="1:5" ht="15" customHeight="1" x14ac:dyDescent="0.25">
      <c r="A2" s="70"/>
      <c r="B2" s="70"/>
      <c r="C2" s="70"/>
      <c r="D2" s="70"/>
      <c r="E2" s="70"/>
    </row>
    <row r="3" spans="1:5" ht="15" customHeight="1" x14ac:dyDescent="0.25">
      <c r="A3" s="72" t="s">
        <v>141</v>
      </c>
      <c r="B3" s="72"/>
      <c r="C3" s="72"/>
      <c r="D3" s="72"/>
      <c r="E3" s="72"/>
    </row>
    <row r="4" spans="1:5" ht="23.25" customHeight="1" x14ac:dyDescent="0.25">
      <c r="A4" s="72" t="s">
        <v>142</v>
      </c>
      <c r="B4" s="72"/>
      <c r="C4" s="72"/>
      <c r="D4" s="72"/>
      <c r="E4" s="72"/>
    </row>
    <row r="5" spans="1:5" ht="21" customHeight="1" x14ac:dyDescent="0.25">
      <c r="A5" s="75" t="s">
        <v>143</v>
      </c>
      <c r="B5" s="75"/>
      <c r="C5" s="75"/>
      <c r="D5" s="75"/>
      <c r="E5" s="75"/>
    </row>
    <row r="6" spans="1:5" ht="15" customHeight="1" x14ac:dyDescent="0.25">
      <c r="A6" s="75" t="s">
        <v>144</v>
      </c>
      <c r="B6" s="75"/>
      <c r="C6" s="75"/>
      <c r="D6" s="75"/>
      <c r="E6" s="75"/>
    </row>
    <row r="7" spans="1:5" ht="18.75" customHeight="1" x14ac:dyDescent="0.25">
      <c r="A7" s="72" t="s">
        <v>145</v>
      </c>
      <c r="B7" s="72"/>
      <c r="C7" s="72"/>
      <c r="D7" s="72"/>
      <c r="E7" s="72"/>
    </row>
    <row r="8" spans="1:5" ht="15" customHeight="1" x14ac:dyDescent="0.25">
      <c r="A8" s="72" t="s">
        <v>176</v>
      </c>
      <c r="B8" s="72"/>
      <c r="C8" s="72"/>
      <c r="D8" s="72"/>
      <c r="E8" s="72"/>
    </row>
    <row r="9" spans="1:5" ht="18.75" customHeight="1" x14ac:dyDescent="0.25">
      <c r="A9" s="72"/>
      <c r="B9" s="72"/>
      <c r="C9" s="72"/>
      <c r="D9" s="72"/>
      <c r="E9" s="72"/>
    </row>
    <row r="10" spans="1:5" ht="15" customHeight="1" x14ac:dyDescent="0.25">
      <c r="A10" s="73" t="s">
        <v>177</v>
      </c>
      <c r="B10" s="73"/>
      <c r="C10" s="73"/>
      <c r="D10" s="73"/>
      <c r="E10" s="73"/>
    </row>
    <row r="11" spans="1:5" ht="19.5" customHeight="1" x14ac:dyDescent="0.25">
      <c r="A11" s="34"/>
      <c r="B11" s="34"/>
      <c r="C11" s="34"/>
      <c r="D11" s="34"/>
      <c r="E11" s="34"/>
    </row>
    <row r="12" spans="1:5" ht="15" customHeight="1" x14ac:dyDescent="0.25">
      <c r="A12" s="70" t="s">
        <v>178</v>
      </c>
      <c r="B12" s="70"/>
      <c r="C12" s="70"/>
      <c r="D12" s="70"/>
      <c r="E12" s="70"/>
    </row>
    <row r="13" spans="1:5" ht="15" customHeight="1" x14ac:dyDescent="0.25">
      <c r="A13" s="70" t="s">
        <v>180</v>
      </c>
      <c r="B13" s="70"/>
      <c r="C13" s="70"/>
      <c r="D13" s="70"/>
      <c r="E13" s="70"/>
    </row>
    <row r="14" spans="1:5" ht="15" customHeight="1" x14ac:dyDescent="0.25">
      <c r="A14" s="70" t="s">
        <v>179</v>
      </c>
      <c r="B14" s="70"/>
      <c r="C14" s="70"/>
      <c r="D14" s="70"/>
      <c r="E14" s="70"/>
    </row>
    <row r="15" spans="1:5" ht="15" customHeight="1" x14ac:dyDescent="0.25">
      <c r="A15" s="70" t="s">
        <v>146</v>
      </c>
      <c r="B15" s="70"/>
      <c r="C15" s="70"/>
      <c r="D15" s="70"/>
      <c r="E15" s="70"/>
    </row>
    <row r="16" spans="1:5" ht="15" customHeight="1" thickBot="1" x14ac:dyDescent="0.3">
      <c r="A16" s="71" t="s">
        <v>147</v>
      </c>
      <c r="B16" s="71"/>
      <c r="C16" s="71"/>
      <c r="D16" s="71"/>
      <c r="E16" s="71"/>
    </row>
    <row r="17" spans="1:6" ht="63.75" customHeight="1" thickBot="1" x14ac:dyDescent="0.3">
      <c r="A17" s="35" t="s">
        <v>148</v>
      </c>
      <c r="B17" s="36" t="s">
        <v>149</v>
      </c>
      <c r="C17" s="37" t="s">
        <v>150</v>
      </c>
      <c r="D17" s="37" t="s">
        <v>150</v>
      </c>
      <c r="E17" s="37" t="s">
        <v>150</v>
      </c>
      <c r="F17" s="38"/>
    </row>
    <row r="18" spans="1:6" ht="18" customHeight="1" thickBot="1" x14ac:dyDescent="0.3">
      <c r="A18" s="39" t="s">
        <v>151</v>
      </c>
      <c r="B18" s="40"/>
      <c r="C18" s="41" t="s">
        <v>131</v>
      </c>
      <c r="D18" s="41" t="s">
        <v>139</v>
      </c>
      <c r="E18" s="41" t="s">
        <v>0</v>
      </c>
      <c r="F18" s="38"/>
    </row>
    <row r="19" spans="1:6" ht="18" customHeight="1" x14ac:dyDescent="0.25">
      <c r="A19" s="42" t="s">
        <v>152</v>
      </c>
      <c r="B19" s="43" t="s">
        <v>153</v>
      </c>
      <c r="C19" s="44">
        <v>0.48</v>
      </c>
      <c r="D19" s="44">
        <v>0.73</v>
      </c>
      <c r="E19" s="44">
        <v>1.01</v>
      </c>
      <c r="F19" s="38"/>
    </row>
    <row r="20" spans="1:6" ht="18" customHeight="1" x14ac:dyDescent="0.25">
      <c r="A20" s="45" t="s">
        <v>154</v>
      </c>
      <c r="B20" s="46" t="s">
        <v>153</v>
      </c>
      <c r="C20" s="47">
        <v>0.31</v>
      </c>
      <c r="D20" s="47">
        <v>0.53</v>
      </c>
      <c r="E20" s="47">
        <v>1.3</v>
      </c>
      <c r="F20" s="38"/>
    </row>
    <row r="21" spans="1:6" ht="18" customHeight="1" x14ac:dyDescent="0.25">
      <c r="A21" s="45" t="s">
        <v>155</v>
      </c>
      <c r="B21" s="48" t="s">
        <v>156</v>
      </c>
      <c r="C21" s="47">
        <v>3.81</v>
      </c>
      <c r="D21" s="47">
        <v>3.84</v>
      </c>
      <c r="E21" s="47">
        <v>3.75</v>
      </c>
      <c r="F21" s="38"/>
    </row>
    <row r="22" spans="1:6" ht="18" customHeight="1" thickBot="1" x14ac:dyDescent="0.3">
      <c r="A22" s="49" t="s">
        <v>157</v>
      </c>
      <c r="B22" s="50" t="s">
        <v>158</v>
      </c>
      <c r="C22" s="47">
        <v>2.4</v>
      </c>
      <c r="D22" s="47">
        <v>2.85</v>
      </c>
      <c r="E22" s="47">
        <v>3.67</v>
      </c>
      <c r="F22" s="38"/>
    </row>
    <row r="23" spans="1:6" ht="18" customHeight="1" thickBot="1" x14ac:dyDescent="0.3">
      <c r="A23" s="39" t="s">
        <v>159</v>
      </c>
      <c r="B23" s="40"/>
      <c r="C23" s="41"/>
      <c r="D23" s="41"/>
      <c r="E23" s="41"/>
      <c r="F23" s="38"/>
    </row>
    <row r="24" spans="1:6" ht="18" customHeight="1" x14ac:dyDescent="0.25">
      <c r="A24" s="42" t="s">
        <v>160</v>
      </c>
      <c r="B24" s="43" t="s">
        <v>158</v>
      </c>
      <c r="C24" s="47">
        <v>0.77</v>
      </c>
      <c r="D24" s="47">
        <v>1</v>
      </c>
      <c r="E24" s="47">
        <v>0.19</v>
      </c>
      <c r="F24" s="38"/>
    </row>
    <row r="25" spans="1:6" ht="18" customHeight="1" thickBot="1" x14ac:dyDescent="0.3">
      <c r="A25" s="49" t="s">
        <v>161</v>
      </c>
      <c r="B25" s="50" t="s">
        <v>158</v>
      </c>
      <c r="C25" s="51">
        <v>2.31</v>
      </c>
      <c r="D25" s="51">
        <v>3.07</v>
      </c>
      <c r="E25" s="51">
        <v>2.7</v>
      </c>
      <c r="F25" s="38"/>
    </row>
    <row r="26" spans="1:6" ht="18" customHeight="1" thickBot="1" x14ac:dyDescent="0.3">
      <c r="A26" s="39" t="s">
        <v>162</v>
      </c>
      <c r="B26" s="40"/>
      <c r="C26" s="41"/>
      <c r="D26" s="41"/>
      <c r="E26" s="41"/>
      <c r="F26" s="38"/>
    </row>
    <row r="27" spans="1:6" ht="18" customHeight="1" x14ac:dyDescent="0.25">
      <c r="A27" s="42" t="s">
        <v>163</v>
      </c>
      <c r="B27" s="43" t="s">
        <v>164</v>
      </c>
      <c r="C27" s="44">
        <v>0.63</v>
      </c>
      <c r="D27" s="44">
        <v>0.64</v>
      </c>
      <c r="E27" s="44">
        <v>3.69</v>
      </c>
      <c r="F27" s="38"/>
    </row>
    <row r="28" spans="1:6" ht="18" customHeight="1" x14ac:dyDescent="0.25">
      <c r="A28" s="45" t="s">
        <v>165</v>
      </c>
      <c r="B28" s="46" t="s">
        <v>158</v>
      </c>
      <c r="C28" s="47">
        <v>0.78</v>
      </c>
      <c r="D28" s="47">
        <v>0.8</v>
      </c>
      <c r="E28" s="47">
        <v>4.6399999999999997</v>
      </c>
      <c r="F28" s="38"/>
    </row>
    <row r="29" spans="1:6" ht="18" customHeight="1" x14ac:dyDescent="0.25">
      <c r="A29" s="49" t="s">
        <v>166</v>
      </c>
      <c r="B29" s="50" t="s">
        <v>167</v>
      </c>
      <c r="C29" s="51">
        <v>7951.32</v>
      </c>
      <c r="D29" s="51">
        <v>9946.9599999999991</v>
      </c>
      <c r="E29" s="51">
        <v>4403.6099999999997</v>
      </c>
      <c r="F29" s="38"/>
    </row>
    <row r="30" spans="1:6" ht="18" customHeight="1" thickBot="1" x14ac:dyDescent="0.3">
      <c r="A30" s="49" t="s">
        <v>168</v>
      </c>
      <c r="B30" s="52" t="s">
        <v>158</v>
      </c>
      <c r="C30" s="53">
        <v>15.45</v>
      </c>
      <c r="D30" s="53">
        <v>11</v>
      </c>
      <c r="E30" s="54">
        <v>27.18</v>
      </c>
      <c r="F30" s="38"/>
    </row>
    <row r="31" spans="1:6" ht="18" customHeight="1" thickBot="1" x14ac:dyDescent="0.3">
      <c r="A31" s="39" t="s">
        <v>169</v>
      </c>
      <c r="B31" s="40"/>
      <c r="C31" s="41" t="s">
        <v>158</v>
      </c>
      <c r="D31" s="41" t="s">
        <v>158</v>
      </c>
      <c r="E31" s="41" t="s">
        <v>158</v>
      </c>
      <c r="F31" s="38"/>
    </row>
    <row r="32" spans="1:6" ht="18" customHeight="1" x14ac:dyDescent="0.25">
      <c r="A32" s="55" t="s">
        <v>170</v>
      </c>
      <c r="B32" s="56" t="s">
        <v>158</v>
      </c>
      <c r="C32" s="57">
        <v>7661</v>
      </c>
      <c r="D32" s="57">
        <v>7756</v>
      </c>
      <c r="E32" s="57">
        <v>7614</v>
      </c>
      <c r="F32" s="38"/>
    </row>
    <row r="33" spans="1:6" ht="18" customHeight="1" x14ac:dyDescent="0.25">
      <c r="A33" s="42" t="s">
        <v>171</v>
      </c>
      <c r="B33" s="43" t="s">
        <v>158</v>
      </c>
      <c r="C33" s="58">
        <v>140857</v>
      </c>
      <c r="D33" s="58">
        <v>137488</v>
      </c>
      <c r="E33" s="58">
        <v>138371</v>
      </c>
      <c r="F33" s="38"/>
    </row>
    <row r="34" spans="1:6" ht="18" customHeight="1" x14ac:dyDescent="0.25">
      <c r="A34" s="45" t="s">
        <v>172</v>
      </c>
      <c r="B34" s="46" t="s">
        <v>158</v>
      </c>
      <c r="C34" s="57">
        <v>3384</v>
      </c>
      <c r="D34" s="57">
        <v>3913</v>
      </c>
      <c r="E34" s="57">
        <v>5080</v>
      </c>
      <c r="F34" s="38"/>
    </row>
    <row r="35" spans="1:6" ht="18" customHeight="1" x14ac:dyDescent="0.25">
      <c r="A35" s="45" t="s">
        <v>173</v>
      </c>
      <c r="B35" s="46" t="s">
        <v>158</v>
      </c>
      <c r="C35" s="57">
        <v>1040</v>
      </c>
      <c r="D35" s="57">
        <v>1000</v>
      </c>
      <c r="E35" s="57">
        <v>1058</v>
      </c>
      <c r="F35" s="38"/>
    </row>
    <row r="36" spans="1:6" ht="18" customHeight="1" x14ac:dyDescent="0.25">
      <c r="A36" s="45" t="s">
        <v>174</v>
      </c>
      <c r="B36" s="46" t="s">
        <v>158</v>
      </c>
      <c r="C36" s="57">
        <v>2215</v>
      </c>
      <c r="D36" s="57">
        <v>2210</v>
      </c>
      <c r="E36" s="57">
        <v>2214</v>
      </c>
      <c r="F36" s="38"/>
    </row>
    <row r="37" spans="1:6" ht="18" customHeight="1" thickBot="1" x14ac:dyDescent="0.3">
      <c r="A37" s="59" t="s">
        <v>175</v>
      </c>
      <c r="B37" s="60" t="s">
        <v>158</v>
      </c>
      <c r="C37" s="61">
        <v>4296</v>
      </c>
      <c r="D37" s="61">
        <v>4312</v>
      </c>
      <c r="E37" s="61">
        <v>3890</v>
      </c>
      <c r="F37" s="38"/>
    </row>
    <row r="38" spans="1:6" ht="16.5" customHeight="1" x14ac:dyDescent="0.25">
      <c r="A38" s="62"/>
    </row>
    <row r="39" spans="1:6" ht="15.75" customHeight="1" x14ac:dyDescent="0.25"/>
    <row r="40" spans="1:6" ht="15.75" customHeight="1" x14ac:dyDescent="0.3">
      <c r="A40" s="64"/>
    </row>
    <row r="41" spans="1:6" ht="15.75" customHeight="1" x14ac:dyDescent="0.25"/>
    <row r="42" spans="1:6" ht="15.75" customHeight="1" x14ac:dyDescent="0.25">
      <c r="A42" s="62"/>
      <c r="B42" s="65"/>
      <c r="C42" s="65"/>
      <c r="D42" s="65"/>
    </row>
    <row r="43" spans="1:6" ht="15.75" customHeight="1" x14ac:dyDescent="0.25"/>
    <row r="44" spans="1:6" ht="15.75" customHeight="1" x14ac:dyDescent="0.25"/>
    <row r="45" spans="1:6" ht="15.75" customHeight="1" x14ac:dyDescent="0.25"/>
    <row r="46" spans="1:6" ht="15.75" customHeight="1" x14ac:dyDescent="0.25"/>
    <row r="47" spans="1:6" ht="15.75" customHeight="1" x14ac:dyDescent="0.25"/>
    <row r="48" spans="1:6" ht="16.5" customHeight="1" x14ac:dyDescent="0.25"/>
  </sheetData>
  <mergeCells count="15">
    <mergeCell ref="A6:E6"/>
    <mergeCell ref="A1:E1"/>
    <mergeCell ref="A2:E2"/>
    <mergeCell ref="A3:E3"/>
    <mergeCell ref="A4:E4"/>
    <mergeCell ref="A5:E5"/>
    <mergeCell ref="A14:E14"/>
    <mergeCell ref="A15:E15"/>
    <mergeCell ref="A16:E16"/>
    <mergeCell ref="A7:E7"/>
    <mergeCell ref="A8:E8"/>
    <mergeCell ref="A9:E9"/>
    <mergeCell ref="A10:E10"/>
    <mergeCell ref="A12:E12"/>
    <mergeCell ref="A13:E13"/>
  </mergeCells>
  <pageMargins left="0.6875" right="0.6875" top="0.75" bottom="0.75" header="0.2708333432674408" footer="0.2708333432674408"/>
  <pageSetup paperSize="9" scale="38" fitToHeight="0" orientation="portrait" useFirstPageNumber="1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"/>
  <sheetViews>
    <sheetView showGridLines="0" topLeftCell="A343" workbookViewId="0">
      <selection activeCell="P360" sqref="P360"/>
    </sheetView>
  </sheetViews>
  <sheetFormatPr defaultColWidth="8.5703125" defaultRowHeight="15" customHeight="1" x14ac:dyDescent="0.25"/>
  <cols>
    <col min="1" max="17" width="8.5703125" customWidth="1"/>
  </cols>
  <sheetData>
    <row r="1" spans="1:16" ht="15" customHeight="1" x14ac:dyDescent="0.25">
      <c r="A1" s="76" t="s">
        <v>126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19"/>
      <c r="P1" s="19"/>
    </row>
    <row r="3" spans="1:16" ht="15" customHeight="1" x14ac:dyDescent="0.25">
      <c r="A3" t="s">
        <v>131</v>
      </c>
    </row>
    <row r="7" spans="1:16" ht="15" customHeight="1" x14ac:dyDescent="0.25">
      <c r="A7" t="s">
        <v>127</v>
      </c>
    </row>
    <row r="9" spans="1:16" ht="15" customHeight="1" x14ac:dyDescent="0.25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</row>
    <row r="10" spans="1:16" ht="15" customHeight="1" x14ac:dyDescent="0.25">
      <c r="A10" s="77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</row>
    <row r="11" spans="1:16" ht="15" customHeight="1" x14ac:dyDescent="0.25">
      <c r="A11" s="77"/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</row>
    <row r="12" spans="1:16" ht="15" customHeight="1" x14ac:dyDescent="0.25">
      <c r="A12" s="77"/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</row>
    <row r="13" spans="1:16" ht="15" customHeight="1" x14ac:dyDescent="0.25">
      <c r="A13" s="77"/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</row>
    <row r="14" spans="1:16" ht="15" customHeight="1" x14ac:dyDescent="0.25">
      <c r="A14" s="77"/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</row>
    <row r="15" spans="1:16" ht="15" customHeight="1" x14ac:dyDescent="0.25">
      <c r="A15" s="77"/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</row>
    <row r="16" spans="1:16" ht="15" customHeight="1" x14ac:dyDescent="0.25">
      <c r="A16" s="77"/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</row>
    <row r="17" spans="1:14" ht="15" customHeight="1" x14ac:dyDescent="0.25">
      <c r="A17" s="77"/>
      <c r="B17" s="77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</row>
    <row r="18" spans="1:14" ht="15" customHeight="1" x14ac:dyDescent="0.25">
      <c r="A18" s="77"/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</row>
    <row r="19" spans="1:14" ht="15" customHeigh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4" ht="15" customHeight="1" x14ac:dyDescent="0.25">
      <c r="A20" s="77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</row>
    <row r="21" spans="1:14" ht="15" customHeight="1" x14ac:dyDescent="0.25">
      <c r="A21" s="77"/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</row>
    <row r="22" spans="1:14" ht="15" customHeight="1" x14ac:dyDescent="0.25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</row>
    <row r="23" spans="1:14" ht="15" customHeight="1" x14ac:dyDescent="0.25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</row>
    <row r="24" spans="1:14" ht="15" customHeight="1" x14ac:dyDescent="0.25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</row>
    <row r="25" spans="1:14" ht="15" customHeight="1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</row>
    <row r="26" spans="1:14" ht="15" customHeight="1" x14ac:dyDescent="0.25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</row>
    <row r="27" spans="1:14" ht="15" customHeight="1" x14ac:dyDescent="0.25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</row>
    <row r="28" spans="1:14" ht="15" customHeight="1" x14ac:dyDescent="0.25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</row>
    <row r="29" spans="1:14" ht="15" customHeight="1" x14ac:dyDescent="0.25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</row>
    <row r="30" spans="1:14" ht="15" customHeight="1" x14ac:dyDescent="0.25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</row>
    <row r="31" spans="1:14" ht="15" customHeight="1" x14ac:dyDescent="0.25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</row>
    <row r="32" spans="1:14" ht="15" customHeight="1" x14ac:dyDescent="0.25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</row>
    <row r="33" spans="1:14" ht="15" customHeight="1" x14ac:dyDescent="0.25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</row>
    <row r="34" spans="1:14" ht="15" customHeight="1" x14ac:dyDescent="0.25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</row>
    <row r="35" spans="1:14" ht="15" customHeight="1" x14ac:dyDescent="0.25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</row>
    <row r="36" spans="1:14" ht="15" customHeight="1" x14ac:dyDescent="0.25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</row>
    <row r="37" spans="1:14" ht="15" customHeight="1" x14ac:dyDescent="0.25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</row>
    <row r="38" spans="1:14" ht="15" customHeight="1" x14ac:dyDescent="0.25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</row>
    <row r="39" spans="1:14" ht="15" customHeight="1" x14ac:dyDescent="0.25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</row>
    <row r="40" spans="1:14" ht="15" customHeight="1" x14ac:dyDescent="0.25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</row>
    <row r="43" spans="1:14" ht="15" customHeight="1" x14ac:dyDescent="0.25">
      <c r="A43" t="s">
        <v>128</v>
      </c>
    </row>
    <row r="45" spans="1:14" ht="15" customHeight="1" x14ac:dyDescent="0.2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</row>
    <row r="46" spans="1:14" ht="15" customHeight="1" x14ac:dyDescent="0.25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</row>
    <row r="47" spans="1:14" ht="15" customHeight="1" x14ac:dyDescent="0.25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</row>
    <row r="48" spans="1:14" ht="15" customHeight="1" x14ac:dyDescent="0.25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</row>
    <row r="49" spans="1:14" ht="15" customHeight="1" x14ac:dyDescent="0.25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</row>
    <row r="50" spans="1:14" ht="15" customHeight="1" x14ac:dyDescent="0.25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</row>
    <row r="51" spans="1:14" ht="15" customHeight="1" x14ac:dyDescent="0.25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</row>
    <row r="52" spans="1:14" ht="15" customHeight="1" x14ac:dyDescent="0.25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</row>
    <row r="53" spans="1:14" ht="15" customHeight="1" x14ac:dyDescent="0.25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</row>
    <row r="54" spans="1:14" ht="15" customHeight="1" x14ac:dyDescent="0.25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</row>
    <row r="55" spans="1:14" ht="15" customHeight="1" x14ac:dyDescent="0.2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</row>
    <row r="56" spans="1:14" ht="15" customHeight="1" x14ac:dyDescent="0.25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</row>
    <row r="57" spans="1:14" ht="15" customHeight="1" x14ac:dyDescent="0.25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</row>
    <row r="58" spans="1:14" ht="15" customHeight="1" x14ac:dyDescent="0.25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</row>
    <row r="59" spans="1:14" ht="15" customHeight="1" x14ac:dyDescent="0.25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</row>
    <row r="60" spans="1:14" ht="15" customHeight="1" x14ac:dyDescent="0.25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</row>
    <row r="61" spans="1:14" ht="15" customHeight="1" x14ac:dyDescent="0.25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</row>
    <row r="62" spans="1:14" ht="15" customHeight="1" x14ac:dyDescent="0.25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</row>
    <row r="63" spans="1:14" ht="15" customHeight="1" x14ac:dyDescent="0.25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</row>
    <row r="64" spans="1:14" ht="15" customHeight="1" x14ac:dyDescent="0.25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</row>
    <row r="65" spans="1:14" ht="15" customHeight="1" x14ac:dyDescent="0.25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</row>
    <row r="66" spans="1:14" ht="15" customHeight="1" x14ac:dyDescent="0.25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</row>
    <row r="67" spans="1:14" ht="15" customHeight="1" x14ac:dyDescent="0.25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</row>
    <row r="68" spans="1:14" ht="15" customHeight="1" x14ac:dyDescent="0.25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</row>
    <row r="69" spans="1:14" ht="15" customHeight="1" x14ac:dyDescent="0.25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</row>
    <row r="70" spans="1:14" ht="15" customHeight="1" x14ac:dyDescent="0.25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</row>
    <row r="71" spans="1:14" ht="15" customHeight="1" x14ac:dyDescent="0.25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</row>
    <row r="72" spans="1:14" ht="15" customHeight="1" x14ac:dyDescent="0.25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</row>
    <row r="73" spans="1:14" ht="15" customHeight="1" x14ac:dyDescent="0.25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</row>
    <row r="74" spans="1:14" ht="15" customHeight="1" x14ac:dyDescent="0.25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</row>
    <row r="75" spans="1:14" ht="15" customHeight="1" x14ac:dyDescent="0.25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</row>
    <row r="76" spans="1:14" ht="15" customHeight="1" x14ac:dyDescent="0.25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</row>
    <row r="77" spans="1:14" ht="15" customHeight="1" x14ac:dyDescent="0.25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</row>
    <row r="78" spans="1:14" ht="15" customHeight="1" x14ac:dyDescent="0.25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</row>
    <row r="79" spans="1:14" ht="15" customHeight="1" x14ac:dyDescent="0.25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</row>
    <row r="82" spans="1:14" ht="15" customHeight="1" x14ac:dyDescent="0.25">
      <c r="A82" t="s">
        <v>129</v>
      </c>
    </row>
    <row r="84" spans="1:14" ht="15" customHeight="1" x14ac:dyDescent="0.25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</row>
    <row r="85" spans="1:14" ht="15" customHeight="1" x14ac:dyDescent="0.25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</row>
    <row r="86" spans="1:14" ht="15" customHeight="1" x14ac:dyDescent="0.25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</row>
    <row r="87" spans="1:14" ht="15" customHeight="1" x14ac:dyDescent="0.25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</row>
    <row r="88" spans="1:14" ht="15" customHeight="1" x14ac:dyDescent="0.25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</row>
    <row r="89" spans="1:14" ht="15" customHeight="1" x14ac:dyDescent="0.25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</row>
    <row r="90" spans="1:14" ht="15" customHeight="1" x14ac:dyDescent="0.25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</row>
    <row r="91" spans="1:14" ht="15" customHeight="1" x14ac:dyDescent="0.25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</row>
    <row r="92" spans="1:14" ht="15" customHeight="1" x14ac:dyDescent="0.25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</row>
    <row r="93" spans="1:14" ht="15" customHeight="1" x14ac:dyDescent="0.25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</row>
    <row r="94" spans="1:14" ht="15" customHeight="1" x14ac:dyDescent="0.25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</row>
    <row r="95" spans="1:14" ht="15" customHeight="1" x14ac:dyDescent="0.25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</row>
    <row r="96" spans="1:14" ht="15" customHeight="1" x14ac:dyDescent="0.25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</row>
    <row r="97" spans="1:14" ht="15" customHeight="1" x14ac:dyDescent="0.25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</row>
    <row r="98" spans="1:14" ht="15" customHeight="1" x14ac:dyDescent="0.25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</row>
    <row r="99" spans="1:14" ht="15" customHeight="1" x14ac:dyDescent="0.25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</row>
    <row r="100" spans="1:14" ht="15" customHeight="1" x14ac:dyDescent="0.25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</row>
    <row r="101" spans="1:14" ht="15" customHeight="1" x14ac:dyDescent="0.25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</row>
    <row r="102" spans="1:14" ht="15" customHeight="1" x14ac:dyDescent="0.25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</row>
    <row r="103" spans="1:14" ht="15" customHeight="1" x14ac:dyDescent="0.25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</row>
    <row r="104" spans="1:14" ht="15" customHeight="1" x14ac:dyDescent="0.25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</row>
    <row r="105" spans="1:14" ht="15" customHeight="1" x14ac:dyDescent="0.25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</row>
    <row r="106" spans="1:14" ht="15" customHeight="1" x14ac:dyDescent="0.25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</row>
    <row r="107" spans="1:14" ht="15" customHeight="1" x14ac:dyDescent="0.25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</row>
    <row r="108" spans="1:14" ht="15" customHeight="1" x14ac:dyDescent="0.25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</row>
    <row r="109" spans="1:14" ht="15" customHeight="1" x14ac:dyDescent="0.25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</row>
    <row r="110" spans="1:14" ht="15" customHeight="1" x14ac:dyDescent="0.25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</row>
    <row r="111" spans="1:14" ht="15" customHeight="1" x14ac:dyDescent="0.25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</row>
    <row r="112" spans="1:14" ht="15" customHeight="1" x14ac:dyDescent="0.25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</row>
    <row r="113" spans="1:14" ht="15" customHeight="1" x14ac:dyDescent="0.25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</row>
    <row r="114" spans="1:14" ht="15" customHeight="1" x14ac:dyDescent="0.25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</row>
    <row r="115" spans="1:14" ht="15" customHeight="1" x14ac:dyDescent="0.25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</row>
    <row r="116" spans="1:14" ht="15" customHeight="1" x14ac:dyDescent="0.25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</row>
    <row r="121" spans="1:14" ht="15" customHeight="1" x14ac:dyDescent="0.25">
      <c r="A121" t="s">
        <v>139</v>
      </c>
    </row>
    <row r="125" spans="1:14" ht="15" customHeight="1" x14ac:dyDescent="0.25">
      <c r="A125" t="s">
        <v>127</v>
      </c>
    </row>
    <row r="127" spans="1:14" ht="15" customHeight="1" x14ac:dyDescent="0.25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</row>
    <row r="128" spans="1:14" ht="15" customHeight="1" x14ac:dyDescent="0.25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</row>
    <row r="129" spans="1:14" ht="15" customHeight="1" x14ac:dyDescent="0.25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</row>
    <row r="130" spans="1:14" ht="15" customHeight="1" x14ac:dyDescent="0.25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</row>
    <row r="131" spans="1:14" ht="15" customHeight="1" x14ac:dyDescent="0.25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</row>
    <row r="132" spans="1:14" ht="15" customHeight="1" x14ac:dyDescent="0.25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</row>
    <row r="133" spans="1:14" ht="15" customHeight="1" x14ac:dyDescent="0.25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</row>
    <row r="134" spans="1:14" ht="15" customHeight="1" x14ac:dyDescent="0.25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</row>
    <row r="135" spans="1:14" ht="15" customHeight="1" x14ac:dyDescent="0.25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</row>
    <row r="136" spans="1:14" ht="15" customHeight="1" x14ac:dyDescent="0.25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</row>
    <row r="137" spans="1:14" ht="15" customHeight="1" x14ac:dyDescent="0.25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</row>
    <row r="138" spans="1:14" ht="15" customHeight="1" x14ac:dyDescent="0.25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</row>
    <row r="139" spans="1:14" ht="15" customHeight="1" x14ac:dyDescent="0.25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</row>
    <row r="140" spans="1:14" ht="15" customHeight="1" x14ac:dyDescent="0.25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</row>
    <row r="141" spans="1:14" ht="15" customHeight="1" x14ac:dyDescent="0.25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</row>
    <row r="142" spans="1:14" ht="15" customHeight="1" x14ac:dyDescent="0.25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</row>
    <row r="143" spans="1:14" ht="15" customHeight="1" x14ac:dyDescent="0.25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</row>
    <row r="144" spans="1:14" ht="15" customHeight="1" x14ac:dyDescent="0.25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</row>
    <row r="145" spans="1:14" ht="15" customHeight="1" x14ac:dyDescent="0.25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</row>
    <row r="146" spans="1:14" ht="15" customHeight="1" x14ac:dyDescent="0.25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</row>
    <row r="147" spans="1:14" ht="15" customHeight="1" x14ac:dyDescent="0.25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</row>
    <row r="148" spans="1:14" ht="15" customHeight="1" x14ac:dyDescent="0.25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</row>
    <row r="149" spans="1:14" ht="15" customHeight="1" x14ac:dyDescent="0.25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</row>
    <row r="150" spans="1:14" ht="15" customHeight="1" x14ac:dyDescent="0.25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</row>
    <row r="151" spans="1:14" ht="15" customHeight="1" x14ac:dyDescent="0.25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</row>
    <row r="152" spans="1:14" ht="15" customHeight="1" x14ac:dyDescent="0.25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</row>
    <row r="153" spans="1:14" ht="15" customHeight="1" x14ac:dyDescent="0.25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</row>
    <row r="154" spans="1:14" ht="15" customHeight="1" x14ac:dyDescent="0.25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</row>
    <row r="155" spans="1:14" ht="15" customHeight="1" x14ac:dyDescent="0.25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</row>
    <row r="156" spans="1:14" ht="15" customHeight="1" x14ac:dyDescent="0.25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</row>
    <row r="157" spans="1:14" ht="15" customHeight="1" x14ac:dyDescent="0.25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</row>
    <row r="158" spans="1:14" ht="15" customHeight="1" x14ac:dyDescent="0.25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</row>
    <row r="161" spans="1:14" ht="15" customHeight="1" x14ac:dyDescent="0.25">
      <c r="A161" t="s">
        <v>128</v>
      </c>
    </row>
    <row r="163" spans="1:14" ht="15" customHeight="1" x14ac:dyDescent="0.25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</row>
    <row r="164" spans="1:14" ht="15" customHeight="1" x14ac:dyDescent="0.25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</row>
    <row r="165" spans="1:14" ht="15" customHeight="1" x14ac:dyDescent="0.25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</row>
    <row r="166" spans="1:14" ht="15" customHeight="1" x14ac:dyDescent="0.25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</row>
    <row r="167" spans="1:14" ht="15" customHeight="1" x14ac:dyDescent="0.25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</row>
    <row r="168" spans="1:14" ht="15" customHeight="1" x14ac:dyDescent="0.25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</row>
    <row r="169" spans="1:14" ht="15" customHeight="1" x14ac:dyDescent="0.25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</row>
    <row r="170" spans="1:14" ht="15" customHeight="1" x14ac:dyDescent="0.25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</row>
    <row r="171" spans="1:14" ht="15" customHeight="1" x14ac:dyDescent="0.25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</row>
    <row r="172" spans="1:14" ht="15" customHeight="1" x14ac:dyDescent="0.25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</row>
    <row r="173" spans="1:14" ht="15" customHeight="1" x14ac:dyDescent="0.25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</row>
    <row r="174" spans="1:14" ht="15" customHeight="1" x14ac:dyDescent="0.25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</row>
    <row r="175" spans="1:14" ht="15" customHeight="1" x14ac:dyDescent="0.25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</row>
    <row r="176" spans="1:14" ht="15" customHeight="1" x14ac:dyDescent="0.25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</row>
    <row r="177" spans="1:14" ht="15" customHeight="1" x14ac:dyDescent="0.25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</row>
    <row r="178" spans="1:14" ht="15" customHeight="1" x14ac:dyDescent="0.25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</row>
    <row r="179" spans="1:14" ht="15" customHeight="1" x14ac:dyDescent="0.25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</row>
    <row r="180" spans="1:14" ht="15" customHeight="1" x14ac:dyDescent="0.25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</row>
    <row r="181" spans="1:14" ht="15" customHeight="1" x14ac:dyDescent="0.25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</row>
    <row r="182" spans="1:14" ht="15" customHeight="1" x14ac:dyDescent="0.25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</row>
    <row r="183" spans="1:14" ht="15" customHeight="1" x14ac:dyDescent="0.25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</row>
    <row r="184" spans="1:14" ht="15" customHeight="1" x14ac:dyDescent="0.25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</row>
    <row r="185" spans="1:14" ht="15" customHeight="1" x14ac:dyDescent="0.25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</row>
    <row r="186" spans="1:14" ht="15" customHeight="1" x14ac:dyDescent="0.25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</row>
    <row r="187" spans="1:14" ht="15" customHeight="1" x14ac:dyDescent="0.25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</row>
    <row r="188" spans="1:14" ht="15" customHeight="1" x14ac:dyDescent="0.25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</row>
    <row r="189" spans="1:14" ht="15" customHeight="1" x14ac:dyDescent="0.25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</row>
    <row r="190" spans="1:14" ht="15" customHeight="1" x14ac:dyDescent="0.25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</row>
    <row r="191" spans="1:14" ht="15" customHeight="1" x14ac:dyDescent="0.25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</row>
    <row r="192" spans="1:14" ht="15" customHeight="1" x14ac:dyDescent="0.25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</row>
    <row r="193" spans="1:14" ht="15" customHeight="1" x14ac:dyDescent="0.25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</row>
    <row r="194" spans="1:14" ht="15" customHeight="1" x14ac:dyDescent="0.25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</row>
    <row r="195" spans="1:14" ht="15" customHeight="1" x14ac:dyDescent="0.25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</row>
    <row r="196" spans="1:14" ht="15" customHeight="1" x14ac:dyDescent="0.25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</row>
    <row r="197" spans="1:14" ht="15" customHeight="1" x14ac:dyDescent="0.25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</row>
    <row r="200" spans="1:14" ht="15" customHeight="1" x14ac:dyDescent="0.25">
      <c r="A200" t="s">
        <v>129</v>
      </c>
    </row>
    <row r="202" spans="1:14" ht="15" customHeight="1" x14ac:dyDescent="0.25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</row>
    <row r="203" spans="1:14" ht="15" customHeight="1" x14ac:dyDescent="0.25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</row>
    <row r="204" spans="1:14" ht="15" customHeight="1" x14ac:dyDescent="0.25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</row>
    <row r="205" spans="1:14" ht="15" customHeight="1" x14ac:dyDescent="0.25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</row>
    <row r="206" spans="1:14" ht="15" customHeight="1" x14ac:dyDescent="0.25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</row>
    <row r="207" spans="1:14" ht="15" customHeight="1" x14ac:dyDescent="0.25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</row>
    <row r="208" spans="1:14" ht="15" customHeight="1" x14ac:dyDescent="0.25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</row>
    <row r="209" spans="1:14" ht="15" customHeight="1" x14ac:dyDescent="0.25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</row>
    <row r="210" spans="1:14" ht="15" customHeight="1" x14ac:dyDescent="0.25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</row>
    <row r="211" spans="1:14" ht="15" customHeight="1" x14ac:dyDescent="0.25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</row>
    <row r="212" spans="1:14" ht="15" customHeight="1" x14ac:dyDescent="0.25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</row>
    <row r="213" spans="1:14" ht="15" customHeight="1" x14ac:dyDescent="0.25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</row>
    <row r="214" spans="1:14" ht="15" customHeight="1" x14ac:dyDescent="0.25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</row>
    <row r="215" spans="1:14" ht="15" customHeight="1" x14ac:dyDescent="0.25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</row>
    <row r="216" spans="1:14" ht="15" customHeight="1" x14ac:dyDescent="0.25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</row>
    <row r="217" spans="1:14" ht="15" customHeight="1" x14ac:dyDescent="0.25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</row>
    <row r="218" spans="1:14" ht="15" customHeight="1" x14ac:dyDescent="0.25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</row>
    <row r="219" spans="1:14" ht="15" customHeight="1" x14ac:dyDescent="0.25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</row>
    <row r="220" spans="1:14" ht="15" customHeight="1" x14ac:dyDescent="0.25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</row>
    <row r="221" spans="1:14" ht="15" customHeight="1" x14ac:dyDescent="0.25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</row>
    <row r="222" spans="1:14" ht="15" customHeight="1" x14ac:dyDescent="0.25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</row>
    <row r="223" spans="1:14" ht="15" customHeight="1" x14ac:dyDescent="0.25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</row>
    <row r="224" spans="1:14" ht="15" customHeight="1" x14ac:dyDescent="0.25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</row>
    <row r="225" spans="1:14" ht="15" customHeight="1" x14ac:dyDescent="0.25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</row>
    <row r="226" spans="1:14" ht="15" customHeight="1" x14ac:dyDescent="0.25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</row>
    <row r="227" spans="1:14" ht="15" customHeight="1" x14ac:dyDescent="0.25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</row>
    <row r="228" spans="1:14" ht="15" customHeight="1" x14ac:dyDescent="0.25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</row>
    <row r="229" spans="1:14" ht="15" customHeight="1" x14ac:dyDescent="0.25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</row>
    <row r="230" spans="1:14" ht="15" customHeight="1" x14ac:dyDescent="0.25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</row>
    <row r="231" spans="1:14" ht="15" customHeight="1" x14ac:dyDescent="0.25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</row>
    <row r="232" spans="1:14" ht="15" customHeight="1" x14ac:dyDescent="0.25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</row>
    <row r="233" spans="1:14" ht="15" customHeight="1" x14ac:dyDescent="0.25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</row>
    <row r="234" spans="1:14" ht="15" customHeight="1" x14ac:dyDescent="0.25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</row>
    <row r="239" spans="1:14" ht="15" customHeight="1" x14ac:dyDescent="0.25">
      <c r="A239" t="s">
        <v>0</v>
      </c>
    </row>
    <row r="243" spans="1:14" ht="15" customHeight="1" x14ac:dyDescent="0.25">
      <c r="A243" t="s">
        <v>127</v>
      </c>
    </row>
    <row r="245" spans="1:14" ht="15" customHeight="1" x14ac:dyDescent="0.25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</row>
    <row r="246" spans="1:14" ht="15" customHeight="1" x14ac:dyDescent="0.25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</row>
    <row r="247" spans="1:14" ht="15" customHeight="1" x14ac:dyDescent="0.25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</row>
    <row r="248" spans="1:14" ht="15" customHeight="1" x14ac:dyDescent="0.25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</row>
    <row r="249" spans="1:14" ht="15" customHeight="1" x14ac:dyDescent="0.25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</row>
    <row r="250" spans="1:14" ht="15" customHeight="1" x14ac:dyDescent="0.25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</row>
    <row r="251" spans="1:14" ht="15" customHeight="1" x14ac:dyDescent="0.25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</row>
    <row r="252" spans="1:14" ht="15" customHeight="1" x14ac:dyDescent="0.25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</row>
    <row r="253" spans="1:14" ht="15" customHeight="1" x14ac:dyDescent="0.25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</row>
    <row r="254" spans="1:14" ht="15" customHeight="1" x14ac:dyDescent="0.25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</row>
    <row r="255" spans="1:14" ht="15" customHeight="1" x14ac:dyDescent="0.25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</row>
    <row r="256" spans="1:14" ht="15" customHeight="1" x14ac:dyDescent="0.25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</row>
    <row r="257" spans="1:14" ht="15" customHeight="1" x14ac:dyDescent="0.25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</row>
    <row r="258" spans="1:14" ht="15" customHeight="1" x14ac:dyDescent="0.25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</row>
    <row r="259" spans="1:14" ht="15" customHeight="1" x14ac:dyDescent="0.25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</row>
    <row r="260" spans="1:14" ht="15" customHeight="1" x14ac:dyDescent="0.25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</row>
    <row r="261" spans="1:14" ht="15" customHeight="1" x14ac:dyDescent="0.25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</row>
    <row r="262" spans="1:14" ht="15" customHeight="1" x14ac:dyDescent="0.25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</row>
    <row r="263" spans="1:14" ht="15" customHeight="1" x14ac:dyDescent="0.25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</row>
    <row r="264" spans="1:14" ht="15" customHeight="1" x14ac:dyDescent="0.25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</row>
    <row r="265" spans="1:14" ht="15" customHeight="1" x14ac:dyDescent="0.25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</row>
    <row r="266" spans="1:14" ht="15" customHeight="1" x14ac:dyDescent="0.25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</row>
    <row r="267" spans="1:14" ht="15" customHeight="1" x14ac:dyDescent="0.25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</row>
    <row r="268" spans="1:14" ht="15" customHeight="1" x14ac:dyDescent="0.25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</row>
    <row r="269" spans="1:14" ht="15" customHeight="1" x14ac:dyDescent="0.25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</row>
    <row r="270" spans="1:14" ht="15" customHeight="1" x14ac:dyDescent="0.25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</row>
    <row r="271" spans="1:14" ht="15" customHeight="1" x14ac:dyDescent="0.25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</row>
    <row r="272" spans="1:14" ht="15" customHeight="1" x14ac:dyDescent="0.25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</row>
    <row r="273" spans="1:14" ht="15" customHeight="1" x14ac:dyDescent="0.25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</row>
    <row r="274" spans="1:14" ht="15" customHeight="1" x14ac:dyDescent="0.25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</row>
    <row r="275" spans="1:14" ht="15" customHeight="1" x14ac:dyDescent="0.25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</row>
    <row r="276" spans="1:14" ht="15" customHeight="1" x14ac:dyDescent="0.25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</row>
    <row r="279" spans="1:14" ht="15" customHeight="1" x14ac:dyDescent="0.25">
      <c r="A279" t="s">
        <v>128</v>
      </c>
    </row>
    <row r="281" spans="1:14" ht="15" customHeight="1" x14ac:dyDescent="0.25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</row>
    <row r="282" spans="1:14" ht="15" customHeight="1" x14ac:dyDescent="0.25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</row>
    <row r="283" spans="1:14" ht="15" customHeight="1" x14ac:dyDescent="0.25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</row>
    <row r="284" spans="1:14" ht="15" customHeight="1" x14ac:dyDescent="0.25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</row>
    <row r="285" spans="1:14" ht="15" customHeight="1" x14ac:dyDescent="0.25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</row>
    <row r="286" spans="1:14" ht="15" customHeight="1" x14ac:dyDescent="0.25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</row>
    <row r="287" spans="1:14" ht="15" customHeight="1" x14ac:dyDescent="0.25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</row>
    <row r="288" spans="1:14" ht="15" customHeight="1" x14ac:dyDescent="0.25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</row>
    <row r="289" spans="1:14" ht="15" customHeight="1" x14ac:dyDescent="0.25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</row>
    <row r="290" spans="1:14" ht="15" customHeight="1" x14ac:dyDescent="0.25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</row>
    <row r="291" spans="1:14" ht="15" customHeight="1" x14ac:dyDescent="0.25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</row>
    <row r="292" spans="1:14" ht="15" customHeight="1" x14ac:dyDescent="0.25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</row>
    <row r="293" spans="1:14" ht="15" customHeight="1" x14ac:dyDescent="0.25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</row>
    <row r="294" spans="1:14" ht="15" customHeight="1" x14ac:dyDescent="0.25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</row>
    <row r="295" spans="1:14" ht="15" customHeight="1" x14ac:dyDescent="0.25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</row>
    <row r="296" spans="1:14" ht="15" customHeight="1" x14ac:dyDescent="0.25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</row>
    <row r="297" spans="1:14" ht="15" customHeight="1" x14ac:dyDescent="0.25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</row>
    <row r="298" spans="1:14" ht="15" customHeight="1" x14ac:dyDescent="0.25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</row>
    <row r="299" spans="1:14" ht="15" customHeight="1" x14ac:dyDescent="0.25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</row>
    <row r="300" spans="1:14" ht="15" customHeight="1" x14ac:dyDescent="0.25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</row>
    <row r="301" spans="1:14" ht="15" customHeight="1" x14ac:dyDescent="0.25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</row>
    <row r="302" spans="1:14" ht="15" customHeight="1" x14ac:dyDescent="0.25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</row>
    <row r="303" spans="1:14" ht="15" customHeight="1" x14ac:dyDescent="0.25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</row>
    <row r="304" spans="1:14" ht="15" customHeight="1" x14ac:dyDescent="0.25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</row>
    <row r="305" spans="1:14" ht="15" customHeight="1" x14ac:dyDescent="0.25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</row>
    <row r="306" spans="1:14" ht="15" customHeight="1" x14ac:dyDescent="0.25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</row>
    <row r="307" spans="1:14" ht="15" customHeight="1" x14ac:dyDescent="0.25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</row>
    <row r="308" spans="1:14" ht="15" customHeight="1" x14ac:dyDescent="0.25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</row>
    <row r="309" spans="1:14" ht="15" customHeight="1" x14ac:dyDescent="0.25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</row>
    <row r="310" spans="1:14" ht="15" customHeight="1" x14ac:dyDescent="0.25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</row>
    <row r="311" spans="1:14" ht="15" customHeight="1" x14ac:dyDescent="0.25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</row>
    <row r="312" spans="1:14" ht="15" customHeight="1" x14ac:dyDescent="0.25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</row>
    <row r="313" spans="1:14" ht="15" customHeight="1" x14ac:dyDescent="0.25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</row>
    <row r="314" spans="1:14" ht="15" customHeight="1" x14ac:dyDescent="0.25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</row>
    <row r="315" spans="1:14" ht="15" customHeight="1" x14ac:dyDescent="0.25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</row>
    <row r="318" spans="1:14" ht="15" customHeight="1" x14ac:dyDescent="0.25">
      <c r="A318" t="s">
        <v>129</v>
      </c>
    </row>
    <row r="320" spans="1:14" ht="15" customHeight="1" x14ac:dyDescent="0.25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</row>
    <row r="321" spans="1:14" ht="15" customHeight="1" x14ac:dyDescent="0.25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</row>
    <row r="322" spans="1:14" ht="15" customHeight="1" x14ac:dyDescent="0.25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</row>
    <row r="323" spans="1:14" ht="15" customHeight="1" x14ac:dyDescent="0.25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</row>
    <row r="324" spans="1:14" ht="15" customHeight="1" x14ac:dyDescent="0.25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</row>
    <row r="325" spans="1:14" ht="15" customHeight="1" x14ac:dyDescent="0.25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</row>
    <row r="326" spans="1:14" ht="15" customHeight="1" x14ac:dyDescent="0.25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</row>
    <row r="327" spans="1:14" ht="15" customHeight="1" x14ac:dyDescent="0.25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</row>
    <row r="328" spans="1:14" ht="15" customHeight="1" x14ac:dyDescent="0.25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</row>
    <row r="329" spans="1:14" ht="15" customHeight="1" x14ac:dyDescent="0.25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</row>
    <row r="330" spans="1:14" ht="15" customHeight="1" x14ac:dyDescent="0.25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</row>
    <row r="331" spans="1:14" ht="15" customHeight="1" x14ac:dyDescent="0.25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</row>
    <row r="332" spans="1:14" ht="15" customHeight="1" x14ac:dyDescent="0.25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</row>
    <row r="333" spans="1:14" ht="15" customHeight="1" x14ac:dyDescent="0.25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</row>
    <row r="334" spans="1:14" ht="15" customHeight="1" x14ac:dyDescent="0.25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</row>
    <row r="335" spans="1:14" ht="15" customHeight="1" x14ac:dyDescent="0.25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</row>
    <row r="336" spans="1:14" ht="15" customHeight="1" x14ac:dyDescent="0.25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</row>
    <row r="337" spans="1:14" ht="15" customHeight="1" x14ac:dyDescent="0.25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</row>
    <row r="338" spans="1:14" ht="15" customHeight="1" x14ac:dyDescent="0.25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</row>
    <row r="339" spans="1:14" ht="15" customHeight="1" x14ac:dyDescent="0.25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</row>
    <row r="340" spans="1:14" ht="15" customHeight="1" x14ac:dyDescent="0.25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</row>
    <row r="341" spans="1:14" ht="15" customHeight="1" x14ac:dyDescent="0.25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</row>
    <row r="342" spans="1:14" ht="15" customHeight="1" x14ac:dyDescent="0.25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</row>
    <row r="343" spans="1:14" ht="15" customHeight="1" x14ac:dyDescent="0.25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</row>
    <row r="344" spans="1:14" ht="15" customHeight="1" x14ac:dyDescent="0.25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</row>
    <row r="345" spans="1:14" ht="15" customHeight="1" x14ac:dyDescent="0.25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</row>
    <row r="346" spans="1:14" ht="15" customHeight="1" x14ac:dyDescent="0.25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</row>
    <row r="347" spans="1:14" ht="15" customHeight="1" x14ac:dyDescent="0.25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</row>
    <row r="348" spans="1:14" ht="15" customHeight="1" x14ac:dyDescent="0.25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</row>
    <row r="349" spans="1:14" ht="15" customHeight="1" x14ac:dyDescent="0.25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</row>
    <row r="350" spans="1:14" ht="15" customHeight="1" x14ac:dyDescent="0.25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</row>
    <row r="351" spans="1:14" ht="15" customHeight="1" x14ac:dyDescent="0.25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</row>
    <row r="352" spans="1:14" ht="15" customHeight="1" x14ac:dyDescent="0.25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</row>
  </sheetData>
  <mergeCells count="10">
    <mergeCell ref="A1:N1"/>
    <mergeCell ref="A245:N276"/>
    <mergeCell ref="A281:N315"/>
    <mergeCell ref="A320:N352"/>
    <mergeCell ref="A9:N40"/>
    <mergeCell ref="A127:N158"/>
    <mergeCell ref="A45:N79"/>
    <mergeCell ref="A163:N197"/>
    <mergeCell ref="A84:N116"/>
    <mergeCell ref="A202:N234"/>
  </mergeCells>
  <printOptions headings="1" gridLines="1"/>
  <pageMargins left="0" right="0" top="0" bottom="0" header="0" footer="0"/>
  <pageSetup paperSize="9" scale="70" orientation="portrait" blackAndWhite="1" useFirstPageNumber="1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7"/>
  <sheetViews>
    <sheetView showGridLines="0" topLeftCell="A58" workbookViewId="0">
      <selection activeCell="A79" sqref="A79:XFD79"/>
    </sheetView>
  </sheetViews>
  <sheetFormatPr defaultColWidth="8.5703125" defaultRowHeight="15" customHeight="1" x14ac:dyDescent="0.25"/>
  <cols>
    <col min="1" max="1" width="39.140625" customWidth="1"/>
    <col min="2" max="2" width="8.5703125" customWidth="1"/>
  </cols>
  <sheetData>
    <row r="1" spans="1:9" ht="15" customHeight="1" x14ac:dyDescent="0.25">
      <c r="A1" s="78" t="s">
        <v>130</v>
      </c>
      <c r="B1" s="79"/>
      <c r="C1" s="79"/>
      <c r="D1" s="79"/>
      <c r="E1" s="79"/>
      <c r="F1" s="79"/>
      <c r="G1" s="79"/>
      <c r="H1" s="79"/>
      <c r="I1" s="79"/>
    </row>
    <row r="2" spans="1:9" ht="15" customHeight="1" x14ac:dyDescent="0.25">
      <c r="A2" s="1" t="s">
        <v>131</v>
      </c>
    </row>
    <row r="4" spans="1:9" ht="15" customHeight="1" x14ac:dyDescent="0.25">
      <c r="A4" s="77"/>
      <c r="B4" s="77"/>
      <c r="C4" s="77"/>
      <c r="D4" s="77"/>
      <c r="E4" s="77"/>
      <c r="F4" s="77"/>
      <c r="G4" s="77"/>
      <c r="H4" s="77"/>
      <c r="I4" s="77"/>
    </row>
    <row r="5" spans="1:9" ht="15" customHeight="1" x14ac:dyDescent="0.25">
      <c r="A5" s="77"/>
      <c r="B5" s="77"/>
      <c r="C5" s="77"/>
      <c r="D5" s="77"/>
      <c r="E5" s="77"/>
      <c r="F5" s="77"/>
      <c r="G5" s="77"/>
      <c r="H5" s="77"/>
      <c r="I5" s="77"/>
    </row>
    <row r="6" spans="1:9" ht="15" customHeight="1" x14ac:dyDescent="0.25">
      <c r="A6" s="77"/>
      <c r="B6" s="77"/>
      <c r="C6" s="77"/>
      <c r="D6" s="77"/>
      <c r="E6" s="77"/>
      <c r="F6" s="77"/>
      <c r="G6" s="77"/>
      <c r="H6" s="77"/>
      <c r="I6" s="77"/>
    </row>
    <row r="7" spans="1:9" ht="15" customHeight="1" x14ac:dyDescent="0.25">
      <c r="A7" s="77"/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7"/>
      <c r="B8" s="77"/>
      <c r="C8" s="77"/>
      <c r="D8" s="77"/>
      <c r="E8" s="77"/>
      <c r="F8" s="77"/>
      <c r="G8" s="77"/>
      <c r="H8" s="77"/>
      <c r="I8" s="77"/>
    </row>
    <row r="9" spans="1:9" ht="15" customHeight="1" x14ac:dyDescent="0.25">
      <c r="A9" s="77"/>
      <c r="B9" s="77"/>
      <c r="C9" s="77"/>
      <c r="D9" s="77"/>
      <c r="E9" s="77"/>
      <c r="F9" s="77"/>
      <c r="G9" s="77"/>
      <c r="H9" s="77"/>
      <c r="I9" s="77"/>
    </row>
    <row r="10" spans="1:9" ht="15" customHeight="1" x14ac:dyDescent="0.25">
      <c r="A10" s="77"/>
      <c r="B10" s="77"/>
      <c r="C10" s="77"/>
      <c r="D10" s="77"/>
      <c r="E10" s="77"/>
      <c r="F10" s="77"/>
      <c r="G10" s="77"/>
      <c r="H10" s="77"/>
      <c r="I10" s="77"/>
    </row>
    <row r="11" spans="1:9" ht="15" customHeight="1" x14ac:dyDescent="0.25">
      <c r="A11" s="77"/>
      <c r="B11" s="77"/>
      <c r="C11" s="77"/>
      <c r="D11" s="77"/>
      <c r="E11" s="77"/>
      <c r="F11" s="77"/>
      <c r="G11" s="77"/>
      <c r="H11" s="77"/>
      <c r="I11" s="77"/>
    </row>
    <row r="12" spans="1:9" ht="15" customHeight="1" x14ac:dyDescent="0.25">
      <c r="A12" s="77"/>
      <c r="B12" s="77"/>
      <c r="C12" s="77"/>
      <c r="D12" s="77"/>
      <c r="E12" s="77"/>
      <c r="F12" s="77"/>
      <c r="G12" s="77"/>
      <c r="H12" s="77"/>
      <c r="I12" s="77"/>
    </row>
    <row r="13" spans="1:9" ht="15" customHeight="1" x14ac:dyDescent="0.25">
      <c r="A13" s="77"/>
      <c r="B13" s="77"/>
      <c r="C13" s="77"/>
      <c r="D13" s="77"/>
      <c r="E13" s="77"/>
      <c r="F13" s="77"/>
      <c r="G13" s="77"/>
      <c r="H13" s="77"/>
      <c r="I13" s="77"/>
    </row>
    <row r="14" spans="1:9" ht="15" customHeight="1" x14ac:dyDescent="0.25">
      <c r="A14" s="77"/>
      <c r="B14" s="77"/>
      <c r="C14" s="77"/>
      <c r="D14" s="77"/>
      <c r="E14" s="77"/>
      <c r="F14" s="77"/>
      <c r="G14" s="77"/>
      <c r="H14" s="77"/>
      <c r="I14" s="77"/>
    </row>
    <row r="15" spans="1:9" ht="15" customHeight="1" x14ac:dyDescent="0.25">
      <c r="A15" s="77"/>
      <c r="B15" s="77"/>
      <c r="C15" s="77"/>
      <c r="D15" s="77"/>
      <c r="E15" s="77"/>
      <c r="F15" s="77"/>
      <c r="G15" s="77"/>
      <c r="H15" s="77"/>
      <c r="I15" s="77"/>
    </row>
    <row r="16" spans="1:9" ht="15" customHeight="1" x14ac:dyDescent="0.25">
      <c r="A16" s="77"/>
      <c r="B16" s="77"/>
      <c r="C16" s="77"/>
      <c r="D16" s="77"/>
      <c r="E16" s="77"/>
      <c r="F16" s="77"/>
      <c r="G16" s="77"/>
      <c r="H16" s="77"/>
      <c r="I16" s="77"/>
    </row>
    <row r="17" spans="1:9" ht="15" customHeight="1" x14ac:dyDescent="0.25">
      <c r="A17" s="77"/>
      <c r="B17" s="77"/>
      <c r="C17" s="77"/>
      <c r="D17" s="77"/>
      <c r="E17" s="77"/>
      <c r="F17" s="77"/>
      <c r="G17" s="77"/>
      <c r="H17" s="77"/>
      <c r="I17" s="77"/>
    </row>
    <row r="18" spans="1:9" ht="15" customHeight="1" x14ac:dyDescent="0.25">
      <c r="A18" s="77"/>
      <c r="B18" s="77"/>
      <c r="C18" s="77"/>
      <c r="D18" s="77"/>
      <c r="E18" s="77"/>
      <c r="F18" s="77"/>
      <c r="G18" s="77"/>
      <c r="H18" s="77"/>
      <c r="I18" s="77"/>
    </row>
    <row r="19" spans="1:9" ht="15" customHeight="1" x14ac:dyDescent="0.25">
      <c r="A19" s="77"/>
      <c r="B19" s="77"/>
      <c r="C19" s="77"/>
      <c r="D19" s="77"/>
      <c r="E19" s="77"/>
      <c r="F19" s="77"/>
      <c r="G19" s="77"/>
      <c r="H19" s="77"/>
      <c r="I19" s="77"/>
    </row>
    <row r="20" spans="1:9" ht="15" customHeight="1" x14ac:dyDescent="0.25">
      <c r="A20" s="77"/>
      <c r="B20" s="77"/>
      <c r="C20" s="77"/>
      <c r="D20" s="77"/>
      <c r="E20" s="77"/>
      <c r="F20" s="77"/>
      <c r="G20" s="77"/>
      <c r="H20" s="77"/>
      <c r="I20" s="77"/>
    </row>
    <row r="21" spans="1:9" ht="15" customHeight="1" x14ac:dyDescent="0.25">
      <c r="A21" s="77"/>
      <c r="B21" s="77"/>
      <c r="C21" s="77"/>
      <c r="D21" s="77"/>
      <c r="E21" s="77"/>
      <c r="F21" s="77"/>
      <c r="G21" s="77"/>
      <c r="H21" s="77"/>
      <c r="I21" s="77"/>
    </row>
    <row r="22" spans="1:9" ht="15" customHeight="1" x14ac:dyDescent="0.25">
      <c r="A22" s="77"/>
      <c r="B22" s="77"/>
      <c r="C22" s="77"/>
      <c r="D22" s="77"/>
      <c r="E22" s="77"/>
      <c r="F22" s="77"/>
      <c r="G22" s="77"/>
      <c r="H22" s="77"/>
      <c r="I22" s="77"/>
    </row>
    <row r="23" spans="1:9" ht="15" customHeight="1" x14ac:dyDescent="0.25">
      <c r="A23" s="77"/>
      <c r="B23" s="77"/>
      <c r="C23" s="77"/>
      <c r="D23" s="77"/>
      <c r="E23" s="77"/>
      <c r="F23" s="77"/>
      <c r="G23" s="77"/>
      <c r="H23" s="77"/>
      <c r="I23" s="77"/>
    </row>
    <row r="24" spans="1:9" ht="15" customHeight="1" x14ac:dyDescent="0.25">
      <c r="A24" s="77"/>
      <c r="B24" s="77"/>
      <c r="C24" s="77"/>
      <c r="D24" s="77"/>
      <c r="E24" s="77"/>
      <c r="F24" s="77"/>
      <c r="G24" s="77"/>
      <c r="H24" s="77"/>
      <c r="I24" s="77"/>
    </row>
    <row r="25" spans="1:9" ht="15" customHeight="1" x14ac:dyDescent="0.25">
      <c r="A25" s="77"/>
      <c r="B25" s="77"/>
      <c r="C25" s="77"/>
      <c r="D25" s="77"/>
      <c r="E25" s="77"/>
      <c r="F25" s="77"/>
      <c r="G25" s="77"/>
      <c r="H25" s="77"/>
      <c r="I25" s="77"/>
    </row>
    <row r="27" spans="1:9" ht="15" customHeight="1" x14ac:dyDescent="0.25">
      <c r="A27" s="1" t="s">
        <v>132</v>
      </c>
    </row>
    <row r="30" spans="1:9" ht="15" customHeight="1" x14ac:dyDescent="0.25">
      <c r="A30" s="77"/>
      <c r="B30" s="77"/>
      <c r="C30" s="77"/>
      <c r="D30" s="77"/>
      <c r="E30" s="77"/>
      <c r="F30" s="77"/>
      <c r="G30" s="77"/>
      <c r="H30" s="77"/>
      <c r="I30" s="77"/>
    </row>
    <row r="31" spans="1:9" ht="15" customHeight="1" x14ac:dyDescent="0.25">
      <c r="A31" s="77"/>
      <c r="B31" s="77"/>
      <c r="C31" s="77"/>
      <c r="D31" s="77"/>
      <c r="E31" s="77"/>
      <c r="F31" s="77"/>
      <c r="G31" s="77"/>
      <c r="H31" s="77"/>
      <c r="I31" s="77"/>
    </row>
    <row r="32" spans="1:9" ht="15" customHeight="1" x14ac:dyDescent="0.25">
      <c r="A32" s="77"/>
      <c r="B32" s="77"/>
      <c r="C32" s="77"/>
      <c r="D32" s="77"/>
      <c r="E32" s="77"/>
      <c r="F32" s="77"/>
      <c r="G32" s="77"/>
      <c r="H32" s="77"/>
      <c r="I32" s="77"/>
    </row>
    <row r="33" spans="1:9" ht="15" customHeight="1" x14ac:dyDescent="0.25">
      <c r="A33" s="77"/>
      <c r="B33" s="77"/>
      <c r="C33" s="77"/>
      <c r="D33" s="77"/>
      <c r="E33" s="77"/>
      <c r="F33" s="77"/>
      <c r="G33" s="77"/>
      <c r="H33" s="77"/>
      <c r="I33" s="77"/>
    </row>
    <row r="34" spans="1:9" ht="15" customHeight="1" x14ac:dyDescent="0.25">
      <c r="A34" s="77"/>
      <c r="B34" s="77"/>
      <c r="C34" s="77"/>
      <c r="D34" s="77"/>
      <c r="E34" s="77"/>
      <c r="F34" s="77"/>
      <c r="G34" s="77"/>
      <c r="H34" s="77"/>
      <c r="I34" s="77"/>
    </row>
    <row r="35" spans="1:9" ht="15" customHeight="1" x14ac:dyDescent="0.25">
      <c r="A35" s="77"/>
      <c r="B35" s="77"/>
      <c r="C35" s="77"/>
      <c r="D35" s="77"/>
      <c r="E35" s="77"/>
      <c r="F35" s="77"/>
      <c r="G35" s="77"/>
      <c r="H35" s="77"/>
      <c r="I35" s="77"/>
    </row>
    <row r="36" spans="1:9" ht="15" customHeight="1" x14ac:dyDescent="0.25">
      <c r="A36" s="77"/>
      <c r="B36" s="77"/>
      <c r="C36" s="77"/>
      <c r="D36" s="77"/>
      <c r="E36" s="77"/>
      <c r="F36" s="77"/>
      <c r="G36" s="77"/>
      <c r="H36" s="77"/>
      <c r="I36" s="77"/>
    </row>
    <row r="37" spans="1:9" ht="15" customHeight="1" x14ac:dyDescent="0.25">
      <c r="A37" s="77"/>
      <c r="B37" s="77"/>
      <c r="C37" s="77"/>
      <c r="D37" s="77"/>
      <c r="E37" s="77"/>
      <c r="F37" s="77"/>
      <c r="G37" s="77"/>
      <c r="H37" s="77"/>
      <c r="I37" s="77"/>
    </row>
    <row r="38" spans="1:9" ht="15" customHeight="1" x14ac:dyDescent="0.25">
      <c r="A38" s="77"/>
      <c r="B38" s="77"/>
      <c r="C38" s="77"/>
      <c r="D38" s="77"/>
      <c r="E38" s="77"/>
      <c r="F38" s="77"/>
      <c r="G38" s="77"/>
      <c r="H38" s="77"/>
      <c r="I38" s="77"/>
    </row>
    <row r="39" spans="1:9" ht="15" customHeight="1" x14ac:dyDescent="0.25">
      <c r="A39" s="77"/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77"/>
      <c r="B40" s="77"/>
      <c r="C40" s="77"/>
      <c r="D40" s="77"/>
      <c r="E40" s="77"/>
      <c r="F40" s="77"/>
      <c r="G40" s="77"/>
      <c r="H40" s="77"/>
      <c r="I40" s="77"/>
    </row>
    <row r="41" spans="1:9" ht="15" customHeight="1" x14ac:dyDescent="0.25">
      <c r="A41" s="77"/>
      <c r="B41" s="77"/>
      <c r="C41" s="77"/>
      <c r="D41" s="77"/>
      <c r="E41" s="77"/>
      <c r="F41" s="77"/>
      <c r="G41" s="77"/>
      <c r="H41" s="77"/>
      <c r="I41" s="77"/>
    </row>
    <row r="42" spans="1:9" ht="15" customHeight="1" x14ac:dyDescent="0.25">
      <c r="A42" s="77"/>
      <c r="B42" s="77"/>
      <c r="C42" s="77"/>
      <c r="D42" s="77"/>
      <c r="E42" s="77"/>
      <c r="F42" s="77"/>
      <c r="G42" s="77"/>
      <c r="H42" s="77"/>
      <c r="I42" s="77"/>
    </row>
    <row r="43" spans="1:9" ht="15" customHeight="1" x14ac:dyDescent="0.25">
      <c r="A43" s="77"/>
      <c r="B43" s="77"/>
      <c r="C43" s="77"/>
      <c r="D43" s="77"/>
      <c r="E43" s="77"/>
      <c r="F43" s="77"/>
      <c r="G43" s="77"/>
      <c r="H43" s="77"/>
      <c r="I43" s="77"/>
    </row>
    <row r="44" spans="1:9" ht="15" customHeight="1" x14ac:dyDescent="0.25">
      <c r="A44" s="77"/>
      <c r="B44" s="77"/>
      <c r="C44" s="77"/>
      <c r="D44" s="77"/>
      <c r="E44" s="77"/>
      <c r="F44" s="77"/>
      <c r="G44" s="77"/>
      <c r="H44" s="77"/>
      <c r="I44" s="77"/>
    </row>
    <row r="45" spans="1:9" ht="15" customHeight="1" x14ac:dyDescent="0.25">
      <c r="A45" s="77"/>
      <c r="B45" s="77"/>
      <c r="C45" s="77"/>
      <c r="D45" s="77"/>
      <c r="E45" s="77"/>
      <c r="F45" s="77"/>
      <c r="G45" s="77"/>
      <c r="H45" s="77"/>
      <c r="I45" s="77"/>
    </row>
    <row r="46" spans="1:9" ht="15" customHeight="1" x14ac:dyDescent="0.25">
      <c r="A46" s="77"/>
      <c r="B46" s="77"/>
      <c r="C46" s="77"/>
      <c r="D46" s="77"/>
      <c r="E46" s="77"/>
      <c r="F46" s="77"/>
      <c r="G46" s="77"/>
      <c r="H46" s="77"/>
      <c r="I46" s="77"/>
    </row>
    <row r="47" spans="1:9" ht="15" customHeight="1" x14ac:dyDescent="0.25">
      <c r="A47" s="77"/>
      <c r="B47" s="77"/>
      <c r="C47" s="77"/>
      <c r="D47" s="77"/>
      <c r="E47" s="77"/>
      <c r="F47" s="77"/>
      <c r="G47" s="77"/>
      <c r="H47" s="77"/>
      <c r="I47" s="77"/>
    </row>
    <row r="48" spans="1:9" ht="15" customHeight="1" x14ac:dyDescent="0.25">
      <c r="A48" s="77"/>
      <c r="B48" s="77"/>
      <c r="C48" s="77"/>
      <c r="D48" s="77"/>
      <c r="E48" s="77"/>
      <c r="F48" s="77"/>
      <c r="G48" s="77"/>
      <c r="H48" s="77"/>
      <c r="I48" s="77"/>
    </row>
    <row r="49" spans="1:9" ht="15" customHeight="1" x14ac:dyDescent="0.25">
      <c r="A49" s="77"/>
      <c r="B49" s="77"/>
      <c r="C49" s="77"/>
      <c r="D49" s="77"/>
      <c r="E49" s="77"/>
      <c r="F49" s="77"/>
      <c r="G49" s="77"/>
      <c r="H49" s="77"/>
      <c r="I49" s="77"/>
    </row>
    <row r="50" spans="1:9" ht="15" customHeight="1" x14ac:dyDescent="0.25">
      <c r="A50" s="77"/>
      <c r="B50" s="77"/>
      <c r="C50" s="77"/>
      <c r="D50" s="77"/>
      <c r="E50" s="77"/>
      <c r="F50" s="77"/>
      <c r="G50" s="77"/>
      <c r="H50" s="77"/>
      <c r="I50" s="77"/>
    </row>
    <row r="51" spans="1:9" ht="15" customHeight="1" x14ac:dyDescent="0.25">
      <c r="A51" s="77"/>
      <c r="B51" s="77"/>
      <c r="C51" s="77"/>
      <c r="D51" s="77"/>
      <c r="E51" s="77"/>
      <c r="F51" s="77"/>
      <c r="G51" s="77"/>
      <c r="H51" s="77"/>
      <c r="I51" s="77"/>
    </row>
    <row r="53" spans="1:9" ht="15" customHeight="1" x14ac:dyDescent="0.25">
      <c r="A53" s="1" t="s">
        <v>133</v>
      </c>
    </row>
    <row r="56" spans="1:9" ht="15" customHeight="1" x14ac:dyDescent="0.25">
      <c r="A56" s="77"/>
      <c r="B56" s="77"/>
      <c r="C56" s="77"/>
      <c r="D56" s="77"/>
      <c r="E56" s="77"/>
      <c r="F56" s="77"/>
      <c r="G56" s="77"/>
      <c r="H56" s="77"/>
      <c r="I56" s="77"/>
    </row>
    <row r="57" spans="1:9" ht="15" customHeight="1" x14ac:dyDescent="0.25">
      <c r="A57" s="77"/>
      <c r="B57" s="77"/>
      <c r="C57" s="77"/>
      <c r="D57" s="77"/>
      <c r="E57" s="77"/>
      <c r="F57" s="77"/>
      <c r="G57" s="77"/>
      <c r="H57" s="77"/>
      <c r="I57" s="77"/>
    </row>
    <row r="58" spans="1:9" ht="15" customHeight="1" x14ac:dyDescent="0.25">
      <c r="A58" s="77"/>
      <c r="B58" s="77"/>
      <c r="C58" s="77"/>
      <c r="D58" s="77"/>
      <c r="E58" s="77"/>
      <c r="F58" s="77"/>
      <c r="G58" s="77"/>
      <c r="H58" s="77"/>
      <c r="I58" s="77"/>
    </row>
    <row r="59" spans="1:9" ht="15" customHeight="1" x14ac:dyDescent="0.25">
      <c r="A59" s="77"/>
      <c r="B59" s="77"/>
      <c r="C59" s="77"/>
      <c r="D59" s="77"/>
      <c r="E59" s="77"/>
      <c r="F59" s="77"/>
      <c r="G59" s="77"/>
      <c r="H59" s="77"/>
      <c r="I59" s="77"/>
    </row>
    <row r="60" spans="1:9" ht="15" customHeight="1" x14ac:dyDescent="0.25">
      <c r="A60" s="77"/>
      <c r="B60" s="77"/>
      <c r="C60" s="77"/>
      <c r="D60" s="77"/>
      <c r="E60" s="77"/>
      <c r="F60" s="77"/>
      <c r="G60" s="77"/>
      <c r="H60" s="77"/>
      <c r="I60" s="77"/>
    </row>
    <row r="61" spans="1:9" ht="15" customHeight="1" x14ac:dyDescent="0.25">
      <c r="A61" s="77"/>
      <c r="B61" s="77"/>
      <c r="C61" s="77"/>
      <c r="D61" s="77"/>
      <c r="E61" s="77"/>
      <c r="F61" s="77"/>
      <c r="G61" s="77"/>
      <c r="H61" s="77"/>
      <c r="I61" s="77"/>
    </row>
    <row r="62" spans="1:9" ht="15" customHeight="1" x14ac:dyDescent="0.25">
      <c r="A62" s="77"/>
      <c r="B62" s="77"/>
      <c r="C62" s="77"/>
      <c r="D62" s="77"/>
      <c r="E62" s="77"/>
      <c r="F62" s="77"/>
      <c r="G62" s="77"/>
      <c r="H62" s="77"/>
      <c r="I62" s="77"/>
    </row>
    <row r="63" spans="1:9" ht="15" customHeight="1" x14ac:dyDescent="0.25">
      <c r="A63" s="77"/>
      <c r="B63" s="77"/>
      <c r="C63" s="77"/>
      <c r="D63" s="77"/>
      <c r="E63" s="77"/>
      <c r="F63" s="77"/>
      <c r="G63" s="77"/>
      <c r="H63" s="77"/>
      <c r="I63" s="77"/>
    </row>
    <row r="64" spans="1:9" ht="15" customHeight="1" x14ac:dyDescent="0.25">
      <c r="A64" s="77"/>
      <c r="B64" s="77"/>
      <c r="C64" s="77"/>
      <c r="D64" s="77"/>
      <c r="E64" s="77"/>
      <c r="F64" s="77"/>
      <c r="G64" s="77"/>
      <c r="H64" s="77"/>
      <c r="I64" s="77"/>
    </row>
    <row r="65" spans="1:9" ht="15" customHeight="1" x14ac:dyDescent="0.25">
      <c r="A65" s="77"/>
      <c r="B65" s="77"/>
      <c r="C65" s="77"/>
      <c r="D65" s="77"/>
      <c r="E65" s="77"/>
      <c r="F65" s="77"/>
      <c r="G65" s="77"/>
      <c r="H65" s="77"/>
      <c r="I65" s="77"/>
    </row>
    <row r="66" spans="1:9" ht="15" customHeight="1" x14ac:dyDescent="0.25">
      <c r="A66" s="77"/>
      <c r="B66" s="77"/>
      <c r="C66" s="77"/>
      <c r="D66" s="77"/>
      <c r="E66" s="77"/>
      <c r="F66" s="77"/>
      <c r="G66" s="77"/>
      <c r="H66" s="77"/>
      <c r="I66" s="77"/>
    </row>
    <row r="67" spans="1:9" ht="15" customHeight="1" x14ac:dyDescent="0.25">
      <c r="A67" s="77"/>
      <c r="B67" s="77"/>
      <c r="C67" s="77"/>
      <c r="D67" s="77"/>
      <c r="E67" s="77"/>
      <c r="F67" s="77"/>
      <c r="G67" s="77"/>
      <c r="H67" s="77"/>
      <c r="I67" s="77"/>
    </row>
    <row r="68" spans="1:9" ht="15" customHeight="1" x14ac:dyDescent="0.25">
      <c r="A68" s="77"/>
      <c r="B68" s="77"/>
      <c r="C68" s="77"/>
      <c r="D68" s="77"/>
      <c r="E68" s="77"/>
      <c r="F68" s="77"/>
      <c r="G68" s="77"/>
      <c r="H68" s="77"/>
      <c r="I68" s="77"/>
    </row>
    <row r="69" spans="1:9" ht="15" customHeight="1" x14ac:dyDescent="0.25">
      <c r="A69" s="77"/>
      <c r="B69" s="77"/>
      <c r="C69" s="77"/>
      <c r="D69" s="77"/>
      <c r="E69" s="77"/>
      <c r="F69" s="77"/>
      <c r="G69" s="77"/>
      <c r="H69" s="77"/>
      <c r="I69" s="77"/>
    </row>
    <row r="70" spans="1:9" ht="15" customHeight="1" x14ac:dyDescent="0.25">
      <c r="A70" s="77"/>
      <c r="B70" s="77"/>
      <c r="C70" s="77"/>
      <c r="D70" s="77"/>
      <c r="E70" s="77"/>
      <c r="F70" s="77"/>
      <c r="G70" s="77"/>
      <c r="H70" s="77"/>
      <c r="I70" s="77"/>
    </row>
    <row r="71" spans="1:9" ht="15" customHeight="1" x14ac:dyDescent="0.25">
      <c r="A71" s="77"/>
      <c r="B71" s="77"/>
      <c r="C71" s="77"/>
      <c r="D71" s="77"/>
      <c r="E71" s="77"/>
      <c r="F71" s="77"/>
      <c r="G71" s="77"/>
      <c r="H71" s="77"/>
      <c r="I71" s="77"/>
    </row>
    <row r="72" spans="1:9" ht="15" customHeight="1" x14ac:dyDescent="0.25">
      <c r="A72" s="77"/>
      <c r="B72" s="77"/>
      <c r="C72" s="77"/>
      <c r="D72" s="77"/>
      <c r="E72" s="77"/>
      <c r="F72" s="77"/>
      <c r="G72" s="77"/>
      <c r="H72" s="77"/>
      <c r="I72" s="77"/>
    </row>
    <row r="73" spans="1:9" ht="15" customHeight="1" x14ac:dyDescent="0.25">
      <c r="A73" s="77"/>
      <c r="B73" s="77"/>
      <c r="C73" s="77"/>
      <c r="D73" s="77"/>
      <c r="E73" s="77"/>
      <c r="F73" s="77"/>
      <c r="G73" s="77"/>
      <c r="H73" s="77"/>
      <c r="I73" s="77"/>
    </row>
    <row r="74" spans="1:9" ht="15" customHeight="1" x14ac:dyDescent="0.25">
      <c r="A74" s="77"/>
      <c r="B74" s="77"/>
      <c r="C74" s="77"/>
      <c r="D74" s="77"/>
      <c r="E74" s="77"/>
      <c r="F74" s="77"/>
      <c r="G74" s="77"/>
      <c r="H74" s="77"/>
      <c r="I74" s="77"/>
    </row>
    <row r="75" spans="1:9" ht="15" customHeight="1" x14ac:dyDescent="0.25">
      <c r="A75" s="77"/>
      <c r="B75" s="77"/>
      <c r="C75" s="77"/>
      <c r="D75" s="77"/>
      <c r="E75" s="77"/>
      <c r="F75" s="77"/>
      <c r="G75" s="77"/>
      <c r="H75" s="77"/>
      <c r="I75" s="77"/>
    </row>
    <row r="76" spans="1:9" ht="15" customHeight="1" x14ac:dyDescent="0.25">
      <c r="A76" s="77"/>
      <c r="B76" s="77"/>
      <c r="C76" s="77"/>
      <c r="D76" s="77"/>
      <c r="E76" s="77"/>
      <c r="F76" s="77"/>
      <c r="G76" s="77"/>
      <c r="H76" s="77"/>
      <c r="I76" s="77"/>
    </row>
    <row r="77" spans="1:9" ht="15" customHeight="1" x14ac:dyDescent="0.25">
      <c r="A77" s="77"/>
      <c r="B77" s="77"/>
      <c r="C77" s="77"/>
      <c r="D77" s="77"/>
      <c r="E77" s="77"/>
      <c r="F77" s="77"/>
      <c r="G77" s="77"/>
      <c r="H77" s="77"/>
      <c r="I77" s="77"/>
    </row>
  </sheetData>
  <mergeCells count="4">
    <mergeCell ref="A4:I25"/>
    <mergeCell ref="A30:I51"/>
    <mergeCell ref="A56:I77"/>
    <mergeCell ref="A1:I1"/>
  </mergeCells>
  <pageMargins left="0" right="0" top="0" bottom="0" header="0" footer="0"/>
  <pageSetup paperSize="9" scale="91" orientation="portrait" blackAndWhite="1" useFirstPageNumber="1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6"/>
  <sheetViews>
    <sheetView showGridLines="0" topLeftCell="A58" workbookViewId="0">
      <selection activeCell="A78" sqref="A78:XFD78"/>
    </sheetView>
  </sheetViews>
  <sheetFormatPr defaultColWidth="9.140625" defaultRowHeight="15" customHeight="1" x14ac:dyDescent="0.25"/>
  <cols>
    <col min="1" max="1" width="36.5703125" customWidth="1"/>
    <col min="2" max="2" width="9.140625" customWidth="1"/>
  </cols>
  <sheetData>
    <row r="1" spans="1:9" ht="15" customHeight="1" x14ac:dyDescent="0.25">
      <c r="A1" s="78" t="s">
        <v>134</v>
      </c>
      <c r="B1" s="79"/>
      <c r="C1" s="79"/>
      <c r="D1" s="79"/>
      <c r="E1" s="79"/>
      <c r="F1" s="79"/>
      <c r="G1" s="79"/>
      <c r="H1" s="79"/>
      <c r="I1" s="79"/>
    </row>
    <row r="2" spans="1:9" ht="15" customHeight="1" x14ac:dyDescent="0.25">
      <c r="A2" s="1" t="s">
        <v>131</v>
      </c>
    </row>
    <row r="5" spans="1:9" ht="15" customHeight="1" x14ac:dyDescent="0.25">
      <c r="A5" s="77"/>
      <c r="B5" s="77"/>
      <c r="C5" s="77"/>
      <c r="D5" s="77"/>
      <c r="E5" s="77"/>
      <c r="F5" s="77"/>
      <c r="G5" s="77"/>
      <c r="H5" s="77"/>
      <c r="I5" s="77"/>
    </row>
    <row r="6" spans="1:9" ht="15" customHeight="1" x14ac:dyDescent="0.25">
      <c r="A6" s="77"/>
      <c r="B6" s="77"/>
      <c r="C6" s="77"/>
      <c r="D6" s="77"/>
      <c r="E6" s="77"/>
      <c r="F6" s="77"/>
      <c r="G6" s="77"/>
      <c r="H6" s="77"/>
      <c r="I6" s="77"/>
    </row>
    <row r="7" spans="1:9" ht="15" customHeight="1" x14ac:dyDescent="0.25">
      <c r="A7" s="77"/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7"/>
      <c r="B8" s="77"/>
      <c r="C8" s="77"/>
      <c r="D8" s="77"/>
      <c r="E8" s="77"/>
      <c r="F8" s="77"/>
      <c r="G8" s="77"/>
      <c r="H8" s="77"/>
      <c r="I8" s="77"/>
    </row>
    <row r="9" spans="1:9" ht="15" customHeight="1" x14ac:dyDescent="0.25">
      <c r="A9" s="77"/>
      <c r="B9" s="77"/>
      <c r="C9" s="77"/>
      <c r="D9" s="77"/>
      <c r="E9" s="77"/>
      <c r="F9" s="77"/>
      <c r="G9" s="77"/>
      <c r="H9" s="77"/>
      <c r="I9" s="77"/>
    </row>
    <row r="10" spans="1:9" ht="15" customHeight="1" x14ac:dyDescent="0.25">
      <c r="A10" s="77"/>
      <c r="B10" s="77"/>
      <c r="C10" s="77"/>
      <c r="D10" s="77"/>
      <c r="E10" s="77"/>
      <c r="F10" s="77"/>
      <c r="G10" s="77"/>
      <c r="H10" s="77"/>
      <c r="I10" s="77"/>
    </row>
    <row r="11" spans="1:9" ht="15" customHeight="1" x14ac:dyDescent="0.25">
      <c r="A11" s="77"/>
      <c r="B11" s="77"/>
      <c r="C11" s="77"/>
      <c r="D11" s="77"/>
      <c r="E11" s="77"/>
      <c r="F11" s="77"/>
      <c r="G11" s="77"/>
      <c r="H11" s="77"/>
      <c r="I11" s="77"/>
    </row>
    <row r="12" spans="1:9" ht="15" customHeight="1" x14ac:dyDescent="0.25">
      <c r="A12" s="77"/>
      <c r="B12" s="77"/>
      <c r="C12" s="77"/>
      <c r="D12" s="77"/>
      <c r="E12" s="77"/>
      <c r="F12" s="77"/>
      <c r="G12" s="77"/>
      <c r="H12" s="77"/>
      <c r="I12" s="77"/>
    </row>
    <row r="13" spans="1:9" ht="15" customHeight="1" x14ac:dyDescent="0.25">
      <c r="A13" s="77"/>
      <c r="B13" s="77"/>
      <c r="C13" s="77"/>
      <c r="D13" s="77"/>
      <c r="E13" s="77"/>
      <c r="F13" s="77"/>
      <c r="G13" s="77"/>
      <c r="H13" s="77"/>
      <c r="I13" s="77"/>
    </row>
    <row r="14" spans="1:9" ht="15" customHeight="1" x14ac:dyDescent="0.25">
      <c r="A14" s="77"/>
      <c r="B14" s="77"/>
      <c r="C14" s="77"/>
      <c r="D14" s="77"/>
      <c r="E14" s="77"/>
      <c r="F14" s="77"/>
      <c r="G14" s="77"/>
      <c r="H14" s="77"/>
      <c r="I14" s="77"/>
    </row>
    <row r="15" spans="1:9" ht="15" customHeight="1" x14ac:dyDescent="0.25">
      <c r="A15" s="77"/>
      <c r="B15" s="77"/>
      <c r="C15" s="77"/>
      <c r="D15" s="77"/>
      <c r="E15" s="77"/>
      <c r="F15" s="77"/>
      <c r="G15" s="77"/>
      <c r="H15" s="77"/>
      <c r="I15" s="77"/>
    </row>
    <row r="16" spans="1:9" ht="15" customHeight="1" x14ac:dyDescent="0.25">
      <c r="A16" s="77"/>
      <c r="B16" s="77"/>
      <c r="C16" s="77"/>
      <c r="D16" s="77"/>
      <c r="E16" s="77"/>
      <c r="F16" s="77"/>
      <c r="G16" s="77"/>
      <c r="H16" s="77"/>
      <c r="I16" s="77"/>
    </row>
    <row r="17" spans="1:9" ht="15" customHeight="1" x14ac:dyDescent="0.25">
      <c r="A17" s="77"/>
      <c r="B17" s="77"/>
      <c r="C17" s="77"/>
      <c r="D17" s="77"/>
      <c r="E17" s="77"/>
      <c r="F17" s="77"/>
      <c r="G17" s="77"/>
      <c r="H17" s="77"/>
      <c r="I17" s="77"/>
    </row>
    <row r="18" spans="1:9" ht="15" customHeight="1" x14ac:dyDescent="0.25">
      <c r="A18" s="77"/>
      <c r="B18" s="77"/>
      <c r="C18" s="77"/>
      <c r="D18" s="77"/>
      <c r="E18" s="77"/>
      <c r="F18" s="77"/>
      <c r="G18" s="77"/>
      <c r="H18" s="77"/>
      <c r="I18" s="77"/>
    </row>
    <row r="19" spans="1:9" ht="15" customHeight="1" x14ac:dyDescent="0.25">
      <c r="A19" s="77"/>
      <c r="B19" s="77"/>
      <c r="C19" s="77"/>
      <c r="D19" s="77"/>
      <c r="E19" s="77"/>
      <c r="F19" s="77"/>
      <c r="G19" s="77"/>
      <c r="H19" s="77"/>
      <c r="I19" s="77"/>
    </row>
    <row r="20" spans="1:9" ht="15" customHeight="1" x14ac:dyDescent="0.25">
      <c r="A20" s="77"/>
      <c r="B20" s="77"/>
      <c r="C20" s="77"/>
      <c r="D20" s="77"/>
      <c r="E20" s="77"/>
      <c r="F20" s="77"/>
      <c r="G20" s="77"/>
      <c r="H20" s="77"/>
      <c r="I20" s="77"/>
    </row>
    <row r="21" spans="1:9" ht="15" customHeight="1" x14ac:dyDescent="0.25">
      <c r="A21" s="77"/>
      <c r="B21" s="77"/>
      <c r="C21" s="77"/>
      <c r="D21" s="77"/>
      <c r="E21" s="77"/>
      <c r="F21" s="77"/>
      <c r="G21" s="77"/>
      <c r="H21" s="77"/>
      <c r="I21" s="77"/>
    </row>
    <row r="22" spans="1:9" ht="15" customHeight="1" x14ac:dyDescent="0.25">
      <c r="A22" s="77"/>
      <c r="B22" s="77"/>
      <c r="C22" s="77"/>
      <c r="D22" s="77"/>
      <c r="E22" s="77"/>
      <c r="F22" s="77"/>
      <c r="G22" s="77"/>
      <c r="H22" s="77"/>
      <c r="I22" s="77"/>
    </row>
    <row r="23" spans="1:9" ht="15" customHeight="1" x14ac:dyDescent="0.25">
      <c r="A23" s="77"/>
      <c r="B23" s="77"/>
      <c r="C23" s="77"/>
      <c r="D23" s="77"/>
      <c r="E23" s="77"/>
      <c r="F23" s="77"/>
      <c r="G23" s="77"/>
      <c r="H23" s="77"/>
      <c r="I23" s="77"/>
    </row>
    <row r="24" spans="1:9" ht="15" customHeight="1" x14ac:dyDescent="0.25">
      <c r="A24" s="77"/>
      <c r="B24" s="77"/>
      <c r="C24" s="77"/>
      <c r="D24" s="77"/>
      <c r="E24" s="77"/>
      <c r="F24" s="77"/>
      <c r="G24" s="77"/>
      <c r="H24" s="77"/>
      <c r="I24" s="77"/>
    </row>
    <row r="25" spans="1:9" ht="15" customHeight="1" x14ac:dyDescent="0.25">
      <c r="A25" s="77"/>
      <c r="B25" s="77"/>
      <c r="C25" s="77"/>
      <c r="D25" s="77"/>
      <c r="E25" s="77"/>
      <c r="F25" s="77"/>
      <c r="G25" s="77"/>
      <c r="H25" s="77"/>
      <c r="I25" s="77"/>
    </row>
    <row r="27" spans="1:9" ht="15" customHeight="1" x14ac:dyDescent="0.25">
      <c r="A27" s="1" t="s">
        <v>132</v>
      </c>
    </row>
    <row r="30" spans="1:9" ht="15" customHeight="1" x14ac:dyDescent="0.25">
      <c r="A30" s="77"/>
      <c r="B30" s="77"/>
      <c r="C30" s="77"/>
      <c r="D30" s="77"/>
      <c r="E30" s="77"/>
      <c r="F30" s="77"/>
      <c r="G30" s="77"/>
      <c r="H30" s="77"/>
      <c r="I30" s="77"/>
    </row>
    <row r="31" spans="1:9" ht="15" customHeight="1" x14ac:dyDescent="0.25">
      <c r="A31" s="77"/>
      <c r="B31" s="77"/>
      <c r="C31" s="77"/>
      <c r="D31" s="77"/>
      <c r="E31" s="77"/>
      <c r="F31" s="77"/>
      <c r="G31" s="77"/>
      <c r="H31" s="77"/>
      <c r="I31" s="77"/>
    </row>
    <row r="32" spans="1:9" ht="15" customHeight="1" x14ac:dyDescent="0.25">
      <c r="A32" s="77"/>
      <c r="B32" s="77"/>
      <c r="C32" s="77"/>
      <c r="D32" s="77"/>
      <c r="E32" s="77"/>
      <c r="F32" s="77"/>
      <c r="G32" s="77"/>
      <c r="H32" s="77"/>
      <c r="I32" s="77"/>
    </row>
    <row r="33" spans="1:9" ht="15" customHeight="1" x14ac:dyDescent="0.25">
      <c r="A33" s="77"/>
      <c r="B33" s="77"/>
      <c r="C33" s="77"/>
      <c r="D33" s="77"/>
      <c r="E33" s="77"/>
      <c r="F33" s="77"/>
      <c r="G33" s="77"/>
      <c r="H33" s="77"/>
      <c r="I33" s="77"/>
    </row>
    <row r="34" spans="1:9" ht="15" customHeight="1" x14ac:dyDescent="0.25">
      <c r="A34" s="77"/>
      <c r="B34" s="77"/>
      <c r="C34" s="77"/>
      <c r="D34" s="77"/>
      <c r="E34" s="77"/>
      <c r="F34" s="77"/>
      <c r="G34" s="77"/>
      <c r="H34" s="77"/>
      <c r="I34" s="77"/>
    </row>
    <row r="35" spans="1:9" ht="15" customHeight="1" x14ac:dyDescent="0.25">
      <c r="A35" s="77"/>
      <c r="B35" s="77"/>
      <c r="C35" s="77"/>
      <c r="D35" s="77"/>
      <c r="E35" s="77"/>
      <c r="F35" s="77"/>
      <c r="G35" s="77"/>
      <c r="H35" s="77"/>
      <c r="I35" s="77"/>
    </row>
    <row r="36" spans="1:9" ht="15" customHeight="1" x14ac:dyDescent="0.25">
      <c r="A36" s="77"/>
      <c r="B36" s="77"/>
      <c r="C36" s="77"/>
      <c r="D36" s="77"/>
      <c r="E36" s="77"/>
      <c r="F36" s="77"/>
      <c r="G36" s="77"/>
      <c r="H36" s="77"/>
      <c r="I36" s="77"/>
    </row>
    <row r="37" spans="1:9" ht="15" customHeight="1" x14ac:dyDescent="0.25">
      <c r="A37" s="77"/>
      <c r="B37" s="77"/>
      <c r="C37" s="77"/>
      <c r="D37" s="77"/>
      <c r="E37" s="77"/>
      <c r="F37" s="77"/>
      <c r="G37" s="77"/>
      <c r="H37" s="77"/>
      <c r="I37" s="77"/>
    </row>
    <row r="38" spans="1:9" ht="15" customHeight="1" x14ac:dyDescent="0.25">
      <c r="A38" s="77"/>
      <c r="B38" s="77"/>
      <c r="C38" s="77"/>
      <c r="D38" s="77"/>
      <c r="E38" s="77"/>
      <c r="F38" s="77"/>
      <c r="G38" s="77"/>
      <c r="H38" s="77"/>
      <c r="I38" s="77"/>
    </row>
    <row r="39" spans="1:9" ht="15" customHeight="1" x14ac:dyDescent="0.25">
      <c r="A39" s="77"/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77"/>
      <c r="B40" s="77"/>
      <c r="C40" s="77"/>
      <c r="D40" s="77"/>
      <c r="E40" s="77"/>
      <c r="F40" s="77"/>
      <c r="G40" s="77"/>
      <c r="H40" s="77"/>
      <c r="I40" s="77"/>
    </row>
    <row r="41" spans="1:9" ht="15" customHeight="1" x14ac:dyDescent="0.25">
      <c r="A41" s="77"/>
      <c r="B41" s="77"/>
      <c r="C41" s="77"/>
      <c r="D41" s="77"/>
      <c r="E41" s="77"/>
      <c r="F41" s="77"/>
      <c r="G41" s="77"/>
      <c r="H41" s="77"/>
      <c r="I41" s="77"/>
    </row>
    <row r="42" spans="1:9" ht="15" customHeight="1" x14ac:dyDescent="0.25">
      <c r="A42" s="77"/>
      <c r="B42" s="77"/>
      <c r="C42" s="77"/>
      <c r="D42" s="77"/>
      <c r="E42" s="77"/>
      <c r="F42" s="77"/>
      <c r="G42" s="77"/>
      <c r="H42" s="77"/>
      <c r="I42" s="77"/>
    </row>
    <row r="43" spans="1:9" ht="15" customHeight="1" x14ac:dyDescent="0.25">
      <c r="A43" s="77"/>
      <c r="B43" s="77"/>
      <c r="C43" s="77"/>
      <c r="D43" s="77"/>
      <c r="E43" s="77"/>
      <c r="F43" s="77"/>
      <c r="G43" s="77"/>
      <c r="H43" s="77"/>
      <c r="I43" s="77"/>
    </row>
    <row r="44" spans="1:9" ht="15" customHeight="1" x14ac:dyDescent="0.25">
      <c r="A44" s="77"/>
      <c r="B44" s="77"/>
      <c r="C44" s="77"/>
      <c r="D44" s="77"/>
      <c r="E44" s="77"/>
      <c r="F44" s="77"/>
      <c r="G44" s="77"/>
      <c r="H44" s="77"/>
      <c r="I44" s="77"/>
    </row>
    <row r="45" spans="1:9" ht="15" customHeight="1" x14ac:dyDescent="0.25">
      <c r="A45" s="77"/>
      <c r="B45" s="77"/>
      <c r="C45" s="77"/>
      <c r="D45" s="77"/>
      <c r="E45" s="77"/>
      <c r="F45" s="77"/>
      <c r="G45" s="77"/>
      <c r="H45" s="77"/>
      <c r="I45" s="77"/>
    </row>
    <row r="46" spans="1:9" ht="15" customHeight="1" x14ac:dyDescent="0.25">
      <c r="A46" s="77"/>
      <c r="B46" s="77"/>
      <c r="C46" s="77"/>
      <c r="D46" s="77"/>
      <c r="E46" s="77"/>
      <c r="F46" s="77"/>
      <c r="G46" s="77"/>
      <c r="H46" s="77"/>
      <c r="I46" s="77"/>
    </row>
    <row r="47" spans="1:9" ht="15" customHeight="1" x14ac:dyDescent="0.25">
      <c r="A47" s="77"/>
      <c r="B47" s="77"/>
      <c r="C47" s="77"/>
      <c r="D47" s="77"/>
      <c r="E47" s="77"/>
      <c r="F47" s="77"/>
      <c r="G47" s="77"/>
      <c r="H47" s="77"/>
      <c r="I47" s="77"/>
    </row>
    <row r="48" spans="1:9" ht="15" customHeight="1" x14ac:dyDescent="0.25">
      <c r="A48" s="77"/>
      <c r="B48" s="77"/>
      <c r="C48" s="77"/>
      <c r="D48" s="77"/>
      <c r="E48" s="77"/>
      <c r="F48" s="77"/>
      <c r="G48" s="77"/>
      <c r="H48" s="77"/>
      <c r="I48" s="77"/>
    </row>
    <row r="49" spans="1:9" ht="15" customHeight="1" x14ac:dyDescent="0.25">
      <c r="A49" s="77"/>
      <c r="B49" s="77"/>
      <c r="C49" s="77"/>
      <c r="D49" s="77"/>
      <c r="E49" s="77"/>
      <c r="F49" s="77"/>
      <c r="G49" s="77"/>
      <c r="H49" s="77"/>
      <c r="I49" s="77"/>
    </row>
    <row r="50" spans="1:9" ht="15" customHeight="1" x14ac:dyDescent="0.25">
      <c r="A50" s="77"/>
      <c r="B50" s="77"/>
      <c r="C50" s="77"/>
      <c r="D50" s="77"/>
      <c r="E50" s="77"/>
      <c r="F50" s="77"/>
      <c r="G50" s="77"/>
      <c r="H50" s="77"/>
      <c r="I50" s="77"/>
    </row>
    <row r="52" spans="1:9" ht="15" customHeight="1" x14ac:dyDescent="0.25">
      <c r="A52" s="1" t="s">
        <v>133</v>
      </c>
    </row>
    <row r="55" spans="1:9" ht="15" customHeight="1" x14ac:dyDescent="0.25">
      <c r="A55" s="77"/>
      <c r="B55" s="77"/>
      <c r="C55" s="77"/>
      <c r="D55" s="77"/>
      <c r="E55" s="77"/>
      <c r="F55" s="77"/>
      <c r="G55" s="77"/>
      <c r="H55" s="77"/>
      <c r="I55" s="77"/>
    </row>
    <row r="56" spans="1:9" ht="15" customHeight="1" x14ac:dyDescent="0.25">
      <c r="A56" s="77"/>
      <c r="B56" s="77"/>
      <c r="C56" s="77"/>
      <c r="D56" s="77"/>
      <c r="E56" s="77"/>
      <c r="F56" s="77"/>
      <c r="G56" s="77"/>
      <c r="H56" s="77"/>
      <c r="I56" s="77"/>
    </row>
    <row r="57" spans="1:9" ht="15" customHeight="1" x14ac:dyDescent="0.25">
      <c r="A57" s="77"/>
      <c r="B57" s="77"/>
      <c r="C57" s="77"/>
      <c r="D57" s="77"/>
      <c r="E57" s="77"/>
      <c r="F57" s="77"/>
      <c r="G57" s="77"/>
      <c r="H57" s="77"/>
      <c r="I57" s="77"/>
    </row>
    <row r="58" spans="1:9" ht="15" customHeight="1" x14ac:dyDescent="0.25">
      <c r="A58" s="77"/>
      <c r="B58" s="77"/>
      <c r="C58" s="77"/>
      <c r="D58" s="77"/>
      <c r="E58" s="77"/>
      <c r="F58" s="77"/>
      <c r="G58" s="77"/>
      <c r="H58" s="77"/>
      <c r="I58" s="77"/>
    </row>
    <row r="59" spans="1:9" ht="15" customHeight="1" x14ac:dyDescent="0.25">
      <c r="A59" s="77"/>
      <c r="B59" s="77"/>
      <c r="C59" s="77"/>
      <c r="D59" s="77"/>
      <c r="E59" s="77"/>
      <c r="F59" s="77"/>
      <c r="G59" s="77"/>
      <c r="H59" s="77"/>
      <c r="I59" s="77"/>
    </row>
    <row r="60" spans="1:9" ht="15" customHeight="1" x14ac:dyDescent="0.25">
      <c r="A60" s="77"/>
      <c r="B60" s="77"/>
      <c r="C60" s="77"/>
      <c r="D60" s="77"/>
      <c r="E60" s="77"/>
      <c r="F60" s="77"/>
      <c r="G60" s="77"/>
      <c r="H60" s="77"/>
      <c r="I60" s="77"/>
    </row>
    <row r="61" spans="1:9" ht="15" customHeight="1" x14ac:dyDescent="0.25">
      <c r="A61" s="77"/>
      <c r="B61" s="77"/>
      <c r="C61" s="77"/>
      <c r="D61" s="77"/>
      <c r="E61" s="77"/>
      <c r="F61" s="77"/>
      <c r="G61" s="77"/>
      <c r="H61" s="77"/>
      <c r="I61" s="77"/>
    </row>
    <row r="62" spans="1:9" ht="15" customHeight="1" x14ac:dyDescent="0.25">
      <c r="A62" s="77"/>
      <c r="B62" s="77"/>
      <c r="C62" s="77"/>
      <c r="D62" s="77"/>
      <c r="E62" s="77"/>
      <c r="F62" s="77"/>
      <c r="G62" s="77"/>
      <c r="H62" s="77"/>
      <c r="I62" s="77"/>
    </row>
    <row r="63" spans="1:9" ht="15" customHeight="1" x14ac:dyDescent="0.25">
      <c r="A63" s="77"/>
      <c r="B63" s="77"/>
      <c r="C63" s="77"/>
      <c r="D63" s="77"/>
      <c r="E63" s="77"/>
      <c r="F63" s="77"/>
      <c r="G63" s="77"/>
      <c r="H63" s="77"/>
      <c r="I63" s="77"/>
    </row>
    <row r="64" spans="1:9" ht="15" customHeight="1" x14ac:dyDescent="0.25">
      <c r="A64" s="77"/>
      <c r="B64" s="77"/>
      <c r="C64" s="77"/>
      <c r="D64" s="77"/>
      <c r="E64" s="77"/>
      <c r="F64" s="77"/>
      <c r="G64" s="77"/>
      <c r="H64" s="77"/>
      <c r="I64" s="77"/>
    </row>
    <row r="65" spans="1:9" ht="15" customHeight="1" x14ac:dyDescent="0.25">
      <c r="A65" s="77"/>
      <c r="B65" s="77"/>
      <c r="C65" s="77"/>
      <c r="D65" s="77"/>
      <c r="E65" s="77"/>
      <c r="F65" s="77"/>
      <c r="G65" s="77"/>
      <c r="H65" s="77"/>
      <c r="I65" s="77"/>
    </row>
    <row r="66" spans="1:9" ht="15" customHeight="1" x14ac:dyDescent="0.25">
      <c r="A66" s="77"/>
      <c r="B66" s="77"/>
      <c r="C66" s="77"/>
      <c r="D66" s="77"/>
      <c r="E66" s="77"/>
      <c r="F66" s="77"/>
      <c r="G66" s="77"/>
      <c r="H66" s="77"/>
      <c r="I66" s="77"/>
    </row>
    <row r="67" spans="1:9" ht="15" customHeight="1" x14ac:dyDescent="0.25">
      <c r="A67" s="77"/>
      <c r="B67" s="77"/>
      <c r="C67" s="77"/>
      <c r="D67" s="77"/>
      <c r="E67" s="77"/>
      <c r="F67" s="77"/>
      <c r="G67" s="77"/>
      <c r="H67" s="77"/>
      <c r="I67" s="77"/>
    </row>
    <row r="68" spans="1:9" ht="15" customHeight="1" x14ac:dyDescent="0.25">
      <c r="A68" s="77"/>
      <c r="B68" s="77"/>
      <c r="C68" s="77"/>
      <c r="D68" s="77"/>
      <c r="E68" s="77"/>
      <c r="F68" s="77"/>
      <c r="G68" s="77"/>
      <c r="H68" s="77"/>
      <c r="I68" s="77"/>
    </row>
    <row r="69" spans="1:9" ht="15" customHeight="1" x14ac:dyDescent="0.25">
      <c r="A69" s="77"/>
      <c r="B69" s="77"/>
      <c r="C69" s="77"/>
      <c r="D69" s="77"/>
      <c r="E69" s="77"/>
      <c r="F69" s="77"/>
      <c r="G69" s="77"/>
      <c r="H69" s="77"/>
      <c r="I69" s="77"/>
    </row>
    <row r="70" spans="1:9" ht="15" customHeight="1" x14ac:dyDescent="0.25">
      <c r="A70" s="77"/>
      <c r="B70" s="77"/>
      <c r="C70" s="77"/>
      <c r="D70" s="77"/>
      <c r="E70" s="77"/>
      <c r="F70" s="77"/>
      <c r="G70" s="77"/>
      <c r="H70" s="77"/>
      <c r="I70" s="77"/>
    </row>
    <row r="71" spans="1:9" ht="15" customHeight="1" x14ac:dyDescent="0.25">
      <c r="A71" s="77"/>
      <c r="B71" s="77"/>
      <c r="C71" s="77"/>
      <c r="D71" s="77"/>
      <c r="E71" s="77"/>
      <c r="F71" s="77"/>
      <c r="G71" s="77"/>
      <c r="H71" s="77"/>
      <c r="I71" s="77"/>
    </row>
    <row r="72" spans="1:9" ht="15" customHeight="1" x14ac:dyDescent="0.25">
      <c r="A72" s="77"/>
      <c r="B72" s="77"/>
      <c r="C72" s="77"/>
      <c r="D72" s="77"/>
      <c r="E72" s="77"/>
      <c r="F72" s="77"/>
      <c r="G72" s="77"/>
      <c r="H72" s="77"/>
      <c r="I72" s="77"/>
    </row>
    <row r="73" spans="1:9" ht="15" customHeight="1" x14ac:dyDescent="0.25">
      <c r="A73" s="77"/>
      <c r="B73" s="77"/>
      <c r="C73" s="77"/>
      <c r="D73" s="77"/>
      <c r="E73" s="77"/>
      <c r="F73" s="77"/>
      <c r="G73" s="77"/>
      <c r="H73" s="77"/>
      <c r="I73" s="77"/>
    </row>
    <row r="74" spans="1:9" ht="15" customHeight="1" x14ac:dyDescent="0.25">
      <c r="A74" s="77"/>
      <c r="B74" s="77"/>
      <c r="C74" s="77"/>
      <c r="D74" s="77"/>
      <c r="E74" s="77"/>
      <c r="F74" s="77"/>
      <c r="G74" s="77"/>
      <c r="H74" s="77"/>
      <c r="I74" s="77"/>
    </row>
    <row r="75" spans="1:9" ht="15" customHeight="1" x14ac:dyDescent="0.25">
      <c r="A75" s="77"/>
      <c r="B75" s="77"/>
      <c r="C75" s="77"/>
      <c r="D75" s="77"/>
      <c r="E75" s="77"/>
      <c r="F75" s="77"/>
      <c r="G75" s="77"/>
      <c r="H75" s="77"/>
      <c r="I75" s="77"/>
    </row>
    <row r="76" spans="1:9" ht="15" customHeight="1" x14ac:dyDescent="0.25">
      <c r="A76" s="77"/>
      <c r="B76" s="77"/>
      <c r="C76" s="77"/>
      <c r="D76" s="77"/>
      <c r="E76" s="77"/>
      <c r="F76" s="77"/>
      <c r="G76" s="77"/>
      <c r="H76" s="77"/>
      <c r="I76" s="77"/>
    </row>
  </sheetData>
  <mergeCells count="4">
    <mergeCell ref="A5:I25"/>
    <mergeCell ref="A30:I50"/>
    <mergeCell ref="A55:I76"/>
    <mergeCell ref="A1:I1"/>
  </mergeCells>
  <pageMargins left="0.69791668653488159" right="0.69791668653488159" top="0.75" bottom="0.75" header="0" footer="0"/>
  <pageSetup paperSize="9" scale="79" orientation="portrait" blackAndWhite="1" useFirstPageNumber="1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"/>
  <sheetViews>
    <sheetView showGridLines="0" topLeftCell="A58" workbookViewId="0">
      <selection activeCell="A77" sqref="A77:XFD77"/>
    </sheetView>
  </sheetViews>
  <sheetFormatPr defaultColWidth="9.140625" defaultRowHeight="15" customHeight="1" x14ac:dyDescent="0.25"/>
  <cols>
    <col min="1" max="1" width="37" customWidth="1"/>
    <col min="2" max="2" width="9.140625" customWidth="1"/>
  </cols>
  <sheetData>
    <row r="1" spans="1:9" ht="15" customHeight="1" x14ac:dyDescent="0.25">
      <c r="A1" s="78" t="s">
        <v>135</v>
      </c>
      <c r="B1" s="79"/>
      <c r="C1" s="79"/>
      <c r="D1" s="79"/>
      <c r="E1" s="79"/>
      <c r="F1" s="79"/>
      <c r="G1" s="79"/>
      <c r="H1" s="79"/>
      <c r="I1" s="79"/>
    </row>
    <row r="2" spans="1:9" ht="15" customHeight="1" x14ac:dyDescent="0.25">
      <c r="A2" s="1" t="s">
        <v>131</v>
      </c>
    </row>
    <row r="5" spans="1:9" ht="15" customHeight="1" x14ac:dyDescent="0.25">
      <c r="A5" s="77"/>
      <c r="B5" s="77"/>
      <c r="C5" s="77"/>
      <c r="D5" s="77"/>
      <c r="E5" s="77"/>
      <c r="F5" s="77"/>
      <c r="G5" s="77"/>
      <c r="H5" s="77"/>
      <c r="I5" s="77"/>
    </row>
    <row r="6" spans="1:9" ht="15" customHeight="1" x14ac:dyDescent="0.25">
      <c r="A6" s="77"/>
      <c r="B6" s="77"/>
      <c r="C6" s="77"/>
      <c r="D6" s="77"/>
      <c r="E6" s="77"/>
      <c r="F6" s="77"/>
      <c r="G6" s="77"/>
      <c r="H6" s="77"/>
      <c r="I6" s="77"/>
    </row>
    <row r="7" spans="1:9" ht="15" customHeight="1" x14ac:dyDescent="0.25">
      <c r="A7" s="77"/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7"/>
      <c r="B8" s="77"/>
      <c r="C8" s="77"/>
      <c r="D8" s="77"/>
      <c r="E8" s="77"/>
      <c r="F8" s="77"/>
      <c r="G8" s="77"/>
      <c r="H8" s="77"/>
      <c r="I8" s="77"/>
    </row>
    <row r="9" spans="1:9" ht="15" customHeight="1" x14ac:dyDescent="0.25">
      <c r="A9" s="77"/>
      <c r="B9" s="77"/>
      <c r="C9" s="77"/>
      <c r="D9" s="77"/>
      <c r="E9" s="77"/>
      <c r="F9" s="77"/>
      <c r="G9" s="77"/>
      <c r="H9" s="77"/>
      <c r="I9" s="77"/>
    </row>
    <row r="10" spans="1:9" ht="15" customHeight="1" x14ac:dyDescent="0.25">
      <c r="A10" s="77"/>
      <c r="B10" s="77"/>
      <c r="C10" s="77"/>
      <c r="D10" s="77"/>
      <c r="E10" s="77"/>
      <c r="F10" s="77"/>
      <c r="G10" s="77"/>
      <c r="H10" s="77"/>
      <c r="I10" s="77"/>
    </row>
    <row r="11" spans="1:9" ht="15" customHeight="1" x14ac:dyDescent="0.25">
      <c r="A11" s="77"/>
      <c r="B11" s="77"/>
      <c r="C11" s="77"/>
      <c r="D11" s="77"/>
      <c r="E11" s="77"/>
      <c r="F11" s="77"/>
      <c r="G11" s="77"/>
      <c r="H11" s="77"/>
      <c r="I11" s="77"/>
    </row>
    <row r="12" spans="1:9" ht="15" customHeight="1" x14ac:dyDescent="0.25">
      <c r="A12" s="77"/>
      <c r="B12" s="77"/>
      <c r="C12" s="77"/>
      <c r="D12" s="77"/>
      <c r="E12" s="77"/>
      <c r="F12" s="77"/>
      <c r="G12" s="77"/>
      <c r="H12" s="77"/>
      <c r="I12" s="77"/>
    </row>
    <row r="13" spans="1:9" ht="15" customHeight="1" x14ac:dyDescent="0.25">
      <c r="A13" s="77"/>
      <c r="B13" s="77"/>
      <c r="C13" s="77"/>
      <c r="D13" s="77"/>
      <c r="E13" s="77"/>
      <c r="F13" s="77"/>
      <c r="G13" s="77"/>
      <c r="H13" s="77"/>
      <c r="I13" s="77"/>
    </row>
    <row r="14" spans="1:9" ht="15" customHeight="1" x14ac:dyDescent="0.25">
      <c r="A14" s="77"/>
      <c r="B14" s="77"/>
      <c r="C14" s="77"/>
      <c r="D14" s="77"/>
      <c r="E14" s="77"/>
      <c r="F14" s="77"/>
      <c r="G14" s="77"/>
      <c r="H14" s="77"/>
      <c r="I14" s="77"/>
    </row>
    <row r="15" spans="1:9" ht="15" customHeight="1" x14ac:dyDescent="0.25">
      <c r="A15" s="77"/>
      <c r="B15" s="77"/>
      <c r="C15" s="77"/>
      <c r="D15" s="77"/>
      <c r="E15" s="77"/>
      <c r="F15" s="77"/>
      <c r="G15" s="77"/>
      <c r="H15" s="77"/>
      <c r="I15" s="77"/>
    </row>
    <row r="16" spans="1:9" ht="15" customHeight="1" x14ac:dyDescent="0.25">
      <c r="A16" s="77"/>
      <c r="B16" s="77"/>
      <c r="C16" s="77"/>
      <c r="D16" s="77"/>
      <c r="E16" s="77"/>
      <c r="F16" s="77"/>
      <c r="G16" s="77"/>
      <c r="H16" s="77"/>
      <c r="I16" s="77"/>
    </row>
    <row r="17" spans="1:9" ht="15" customHeight="1" x14ac:dyDescent="0.25">
      <c r="A17" s="77"/>
      <c r="B17" s="77"/>
      <c r="C17" s="77"/>
      <c r="D17" s="77"/>
      <c r="E17" s="77"/>
      <c r="F17" s="77"/>
      <c r="G17" s="77"/>
      <c r="H17" s="77"/>
      <c r="I17" s="77"/>
    </row>
    <row r="18" spans="1:9" ht="15" customHeight="1" x14ac:dyDescent="0.25">
      <c r="A18" s="77"/>
      <c r="B18" s="77"/>
      <c r="C18" s="77"/>
      <c r="D18" s="77"/>
      <c r="E18" s="77"/>
      <c r="F18" s="77"/>
      <c r="G18" s="77"/>
      <c r="H18" s="77"/>
      <c r="I18" s="77"/>
    </row>
    <row r="19" spans="1:9" ht="15" customHeight="1" x14ac:dyDescent="0.25">
      <c r="A19" s="77"/>
      <c r="B19" s="77"/>
      <c r="C19" s="77"/>
      <c r="D19" s="77"/>
      <c r="E19" s="77"/>
      <c r="F19" s="77"/>
      <c r="G19" s="77"/>
      <c r="H19" s="77"/>
      <c r="I19" s="77"/>
    </row>
    <row r="20" spans="1:9" ht="15" customHeight="1" x14ac:dyDescent="0.25">
      <c r="A20" s="77"/>
      <c r="B20" s="77"/>
      <c r="C20" s="77"/>
      <c r="D20" s="77"/>
      <c r="E20" s="77"/>
      <c r="F20" s="77"/>
      <c r="G20" s="77"/>
      <c r="H20" s="77"/>
      <c r="I20" s="77"/>
    </row>
    <row r="21" spans="1:9" ht="15" customHeight="1" x14ac:dyDescent="0.25">
      <c r="A21" s="77"/>
      <c r="B21" s="77"/>
      <c r="C21" s="77"/>
      <c r="D21" s="77"/>
      <c r="E21" s="77"/>
      <c r="F21" s="77"/>
      <c r="G21" s="77"/>
      <c r="H21" s="77"/>
      <c r="I21" s="77"/>
    </row>
    <row r="22" spans="1:9" ht="15" customHeight="1" x14ac:dyDescent="0.25">
      <c r="A22" s="77"/>
      <c r="B22" s="77"/>
      <c r="C22" s="77"/>
      <c r="D22" s="77"/>
      <c r="E22" s="77"/>
      <c r="F22" s="77"/>
      <c r="G22" s="77"/>
      <c r="H22" s="77"/>
      <c r="I22" s="77"/>
    </row>
    <row r="23" spans="1:9" ht="15" customHeight="1" x14ac:dyDescent="0.25">
      <c r="A23" s="77"/>
      <c r="B23" s="77"/>
      <c r="C23" s="77"/>
      <c r="D23" s="77"/>
      <c r="E23" s="77"/>
      <c r="F23" s="77"/>
      <c r="G23" s="77"/>
      <c r="H23" s="77"/>
      <c r="I23" s="77"/>
    </row>
    <row r="24" spans="1:9" ht="15" customHeight="1" x14ac:dyDescent="0.25">
      <c r="A24" s="77"/>
      <c r="B24" s="77"/>
      <c r="C24" s="77"/>
      <c r="D24" s="77"/>
      <c r="E24" s="77"/>
      <c r="F24" s="77"/>
      <c r="G24" s="77"/>
      <c r="H24" s="77"/>
      <c r="I24" s="77"/>
    </row>
    <row r="25" spans="1:9" ht="15" customHeight="1" x14ac:dyDescent="0.25">
      <c r="A25" s="77"/>
      <c r="B25" s="77"/>
      <c r="C25" s="77"/>
      <c r="D25" s="77"/>
      <c r="E25" s="77"/>
      <c r="F25" s="77"/>
      <c r="G25" s="77"/>
      <c r="H25" s="77"/>
      <c r="I25" s="77"/>
    </row>
    <row r="26" spans="1:9" ht="15" customHeight="1" x14ac:dyDescent="0.25">
      <c r="A26" s="77"/>
      <c r="B26" s="77"/>
      <c r="C26" s="77"/>
      <c r="D26" s="77"/>
      <c r="E26" s="77"/>
      <c r="F26" s="77"/>
      <c r="G26" s="77"/>
      <c r="H26" s="77"/>
      <c r="I26" s="77"/>
    </row>
    <row r="27" spans="1:9" ht="15" customHeight="1" x14ac:dyDescent="0.25">
      <c r="A27" s="1" t="s">
        <v>132</v>
      </c>
    </row>
    <row r="30" spans="1:9" ht="15" customHeight="1" x14ac:dyDescent="0.25">
      <c r="A30" s="77"/>
      <c r="B30" s="77"/>
      <c r="C30" s="77"/>
      <c r="D30" s="77"/>
      <c r="E30" s="77"/>
      <c r="F30" s="77"/>
      <c r="G30" s="77"/>
      <c r="H30" s="77"/>
      <c r="I30" s="77"/>
    </row>
    <row r="31" spans="1:9" ht="15" customHeight="1" x14ac:dyDescent="0.25">
      <c r="A31" s="77"/>
      <c r="B31" s="77"/>
      <c r="C31" s="77"/>
      <c r="D31" s="77"/>
      <c r="E31" s="77"/>
      <c r="F31" s="77"/>
      <c r="G31" s="77"/>
      <c r="H31" s="77"/>
      <c r="I31" s="77"/>
    </row>
    <row r="32" spans="1:9" ht="15" customHeight="1" x14ac:dyDescent="0.25">
      <c r="A32" s="77"/>
      <c r="B32" s="77"/>
      <c r="C32" s="77"/>
      <c r="D32" s="77"/>
      <c r="E32" s="77"/>
      <c r="F32" s="77"/>
      <c r="G32" s="77"/>
      <c r="H32" s="77"/>
      <c r="I32" s="77"/>
    </row>
    <row r="33" spans="1:9" ht="15" customHeight="1" x14ac:dyDescent="0.25">
      <c r="A33" s="77"/>
      <c r="B33" s="77"/>
      <c r="C33" s="77"/>
      <c r="D33" s="77"/>
      <c r="E33" s="77"/>
      <c r="F33" s="77"/>
      <c r="G33" s="77"/>
      <c r="H33" s="77"/>
      <c r="I33" s="77"/>
    </row>
    <row r="34" spans="1:9" ht="15" customHeight="1" x14ac:dyDescent="0.25">
      <c r="A34" s="77"/>
      <c r="B34" s="77"/>
      <c r="C34" s="77"/>
      <c r="D34" s="77"/>
      <c r="E34" s="77"/>
      <c r="F34" s="77"/>
      <c r="G34" s="77"/>
      <c r="H34" s="77"/>
      <c r="I34" s="77"/>
    </row>
    <row r="35" spans="1:9" ht="15" customHeight="1" x14ac:dyDescent="0.25">
      <c r="A35" s="77"/>
      <c r="B35" s="77"/>
      <c r="C35" s="77"/>
      <c r="D35" s="77"/>
      <c r="E35" s="77"/>
      <c r="F35" s="77"/>
      <c r="G35" s="77"/>
      <c r="H35" s="77"/>
      <c r="I35" s="77"/>
    </row>
    <row r="36" spans="1:9" ht="15" customHeight="1" x14ac:dyDescent="0.25">
      <c r="A36" s="77"/>
      <c r="B36" s="77"/>
      <c r="C36" s="77"/>
      <c r="D36" s="77"/>
      <c r="E36" s="77"/>
      <c r="F36" s="77"/>
      <c r="G36" s="77"/>
      <c r="H36" s="77"/>
      <c r="I36" s="77"/>
    </row>
    <row r="37" spans="1:9" ht="15" customHeight="1" x14ac:dyDescent="0.25">
      <c r="A37" s="77"/>
      <c r="B37" s="77"/>
      <c r="C37" s="77"/>
      <c r="D37" s="77"/>
      <c r="E37" s="77"/>
      <c r="F37" s="77"/>
      <c r="G37" s="77"/>
      <c r="H37" s="77"/>
      <c r="I37" s="77"/>
    </row>
    <row r="38" spans="1:9" ht="15" customHeight="1" x14ac:dyDescent="0.25">
      <c r="A38" s="77"/>
      <c r="B38" s="77"/>
      <c r="C38" s="77"/>
      <c r="D38" s="77"/>
      <c r="E38" s="77"/>
      <c r="F38" s="77"/>
      <c r="G38" s="77"/>
      <c r="H38" s="77"/>
      <c r="I38" s="77"/>
    </row>
    <row r="39" spans="1:9" ht="15" customHeight="1" x14ac:dyDescent="0.25">
      <c r="A39" s="77"/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77"/>
      <c r="B40" s="77"/>
      <c r="C40" s="77"/>
      <c r="D40" s="77"/>
      <c r="E40" s="77"/>
      <c r="F40" s="77"/>
      <c r="G40" s="77"/>
      <c r="H40" s="77"/>
      <c r="I40" s="77"/>
    </row>
    <row r="41" spans="1:9" ht="15" customHeight="1" x14ac:dyDescent="0.25">
      <c r="A41" s="77"/>
      <c r="B41" s="77"/>
      <c r="C41" s="77"/>
      <c r="D41" s="77"/>
      <c r="E41" s="77"/>
      <c r="F41" s="77"/>
      <c r="G41" s="77"/>
      <c r="H41" s="77"/>
      <c r="I41" s="77"/>
    </row>
    <row r="42" spans="1:9" ht="15" customHeight="1" x14ac:dyDescent="0.25">
      <c r="A42" s="77"/>
      <c r="B42" s="77"/>
      <c r="C42" s="77"/>
      <c r="D42" s="77"/>
      <c r="E42" s="77"/>
      <c r="F42" s="77"/>
      <c r="G42" s="77"/>
      <c r="H42" s="77"/>
      <c r="I42" s="77"/>
    </row>
    <row r="43" spans="1:9" ht="15" customHeight="1" x14ac:dyDescent="0.25">
      <c r="A43" s="77"/>
      <c r="B43" s="77"/>
      <c r="C43" s="77"/>
      <c r="D43" s="77"/>
      <c r="E43" s="77"/>
      <c r="F43" s="77"/>
      <c r="G43" s="77"/>
      <c r="H43" s="77"/>
      <c r="I43" s="77"/>
    </row>
    <row r="44" spans="1:9" ht="15" customHeight="1" x14ac:dyDescent="0.25">
      <c r="A44" s="77"/>
      <c r="B44" s="77"/>
      <c r="C44" s="77"/>
      <c r="D44" s="77"/>
      <c r="E44" s="77"/>
      <c r="F44" s="77"/>
      <c r="G44" s="77"/>
      <c r="H44" s="77"/>
      <c r="I44" s="77"/>
    </row>
    <row r="45" spans="1:9" ht="15" customHeight="1" x14ac:dyDescent="0.25">
      <c r="A45" s="77"/>
      <c r="B45" s="77"/>
      <c r="C45" s="77"/>
      <c r="D45" s="77"/>
      <c r="E45" s="77"/>
      <c r="F45" s="77"/>
      <c r="G45" s="77"/>
      <c r="H45" s="77"/>
      <c r="I45" s="77"/>
    </row>
    <row r="46" spans="1:9" ht="15" customHeight="1" x14ac:dyDescent="0.25">
      <c r="A46" s="77"/>
      <c r="B46" s="77"/>
      <c r="C46" s="77"/>
      <c r="D46" s="77"/>
      <c r="E46" s="77"/>
      <c r="F46" s="77"/>
      <c r="G46" s="77"/>
      <c r="H46" s="77"/>
      <c r="I46" s="77"/>
    </row>
    <row r="47" spans="1:9" ht="15" customHeight="1" x14ac:dyDescent="0.25">
      <c r="A47" s="77"/>
      <c r="B47" s="77"/>
      <c r="C47" s="77"/>
      <c r="D47" s="77"/>
      <c r="E47" s="77"/>
      <c r="F47" s="77"/>
      <c r="G47" s="77"/>
      <c r="H47" s="77"/>
      <c r="I47" s="77"/>
    </row>
    <row r="48" spans="1:9" ht="15" customHeight="1" x14ac:dyDescent="0.25">
      <c r="A48" s="77"/>
      <c r="B48" s="77"/>
      <c r="C48" s="77"/>
      <c r="D48" s="77"/>
      <c r="E48" s="77"/>
      <c r="F48" s="77"/>
      <c r="G48" s="77"/>
      <c r="H48" s="77"/>
      <c r="I48" s="77"/>
    </row>
    <row r="49" spans="1:9" ht="15" customHeight="1" x14ac:dyDescent="0.25">
      <c r="A49" s="77"/>
      <c r="B49" s="77"/>
      <c r="C49" s="77"/>
      <c r="D49" s="77"/>
      <c r="E49" s="77"/>
      <c r="F49" s="77"/>
      <c r="G49" s="77"/>
      <c r="H49" s="77"/>
      <c r="I49" s="77"/>
    </row>
    <row r="50" spans="1:9" ht="15" customHeight="1" x14ac:dyDescent="0.25">
      <c r="A50" s="77"/>
      <c r="B50" s="77"/>
      <c r="C50" s="77"/>
      <c r="D50" s="77"/>
      <c r="E50" s="77"/>
      <c r="F50" s="77"/>
      <c r="G50" s="77"/>
      <c r="H50" s="77"/>
      <c r="I50" s="77"/>
    </row>
    <row r="52" spans="1:9" ht="15" customHeight="1" x14ac:dyDescent="0.25">
      <c r="A52" s="1" t="s">
        <v>133</v>
      </c>
    </row>
    <row r="55" spans="1:9" ht="15" customHeight="1" x14ac:dyDescent="0.25">
      <c r="A55" s="77"/>
      <c r="B55" s="77"/>
      <c r="C55" s="77"/>
      <c r="D55" s="77"/>
      <c r="E55" s="77"/>
      <c r="F55" s="77"/>
      <c r="G55" s="77"/>
      <c r="H55" s="77"/>
      <c r="I55" s="77"/>
    </row>
    <row r="56" spans="1:9" ht="15" customHeight="1" x14ac:dyDescent="0.25">
      <c r="A56" s="77"/>
      <c r="B56" s="77"/>
      <c r="C56" s="77"/>
      <c r="D56" s="77"/>
      <c r="E56" s="77"/>
      <c r="F56" s="77"/>
      <c r="G56" s="77"/>
      <c r="H56" s="77"/>
      <c r="I56" s="77"/>
    </row>
    <row r="57" spans="1:9" ht="15" customHeight="1" x14ac:dyDescent="0.25">
      <c r="A57" s="77"/>
      <c r="B57" s="77"/>
      <c r="C57" s="77"/>
      <c r="D57" s="77"/>
      <c r="E57" s="77"/>
      <c r="F57" s="77"/>
      <c r="G57" s="77"/>
      <c r="H57" s="77"/>
      <c r="I57" s="77"/>
    </row>
    <row r="58" spans="1:9" ht="15" customHeight="1" x14ac:dyDescent="0.25">
      <c r="A58" s="77"/>
      <c r="B58" s="77"/>
      <c r="C58" s="77"/>
      <c r="D58" s="77"/>
      <c r="E58" s="77"/>
      <c r="F58" s="77"/>
      <c r="G58" s="77"/>
      <c r="H58" s="77"/>
      <c r="I58" s="77"/>
    </row>
    <row r="59" spans="1:9" ht="15" customHeight="1" x14ac:dyDescent="0.25">
      <c r="A59" s="77"/>
      <c r="B59" s="77"/>
      <c r="C59" s="77"/>
      <c r="D59" s="77"/>
      <c r="E59" s="77"/>
      <c r="F59" s="77"/>
      <c r="G59" s="77"/>
      <c r="H59" s="77"/>
      <c r="I59" s="77"/>
    </row>
    <row r="60" spans="1:9" ht="15" customHeight="1" x14ac:dyDescent="0.25">
      <c r="A60" s="77"/>
      <c r="B60" s="77"/>
      <c r="C60" s="77"/>
      <c r="D60" s="77"/>
      <c r="E60" s="77"/>
      <c r="F60" s="77"/>
      <c r="G60" s="77"/>
      <c r="H60" s="77"/>
      <c r="I60" s="77"/>
    </row>
    <row r="61" spans="1:9" ht="15" customHeight="1" x14ac:dyDescent="0.25">
      <c r="A61" s="77"/>
      <c r="B61" s="77"/>
      <c r="C61" s="77"/>
      <c r="D61" s="77"/>
      <c r="E61" s="77"/>
      <c r="F61" s="77"/>
      <c r="G61" s="77"/>
      <c r="H61" s="77"/>
      <c r="I61" s="77"/>
    </row>
    <row r="62" spans="1:9" ht="15" customHeight="1" x14ac:dyDescent="0.25">
      <c r="A62" s="77"/>
      <c r="B62" s="77"/>
      <c r="C62" s="77"/>
      <c r="D62" s="77"/>
      <c r="E62" s="77"/>
      <c r="F62" s="77"/>
      <c r="G62" s="77"/>
      <c r="H62" s="77"/>
      <c r="I62" s="77"/>
    </row>
    <row r="63" spans="1:9" ht="15" customHeight="1" x14ac:dyDescent="0.25">
      <c r="A63" s="77"/>
      <c r="B63" s="77"/>
      <c r="C63" s="77"/>
      <c r="D63" s="77"/>
      <c r="E63" s="77"/>
      <c r="F63" s="77"/>
      <c r="G63" s="77"/>
      <c r="H63" s="77"/>
      <c r="I63" s="77"/>
    </row>
    <row r="64" spans="1:9" ht="15" customHeight="1" x14ac:dyDescent="0.25">
      <c r="A64" s="77"/>
      <c r="B64" s="77"/>
      <c r="C64" s="77"/>
      <c r="D64" s="77"/>
      <c r="E64" s="77"/>
      <c r="F64" s="77"/>
      <c r="G64" s="77"/>
      <c r="H64" s="77"/>
      <c r="I64" s="77"/>
    </row>
    <row r="65" spans="1:9" ht="15" customHeight="1" x14ac:dyDescent="0.25">
      <c r="A65" s="77"/>
      <c r="B65" s="77"/>
      <c r="C65" s="77"/>
      <c r="D65" s="77"/>
      <c r="E65" s="77"/>
      <c r="F65" s="77"/>
      <c r="G65" s="77"/>
      <c r="H65" s="77"/>
      <c r="I65" s="77"/>
    </row>
    <row r="66" spans="1:9" ht="15" customHeight="1" x14ac:dyDescent="0.25">
      <c r="A66" s="77"/>
      <c r="B66" s="77"/>
      <c r="C66" s="77"/>
      <c r="D66" s="77"/>
      <c r="E66" s="77"/>
      <c r="F66" s="77"/>
      <c r="G66" s="77"/>
      <c r="H66" s="77"/>
      <c r="I66" s="77"/>
    </row>
    <row r="67" spans="1:9" ht="15" customHeight="1" x14ac:dyDescent="0.25">
      <c r="A67" s="77"/>
      <c r="B67" s="77"/>
      <c r="C67" s="77"/>
      <c r="D67" s="77"/>
      <c r="E67" s="77"/>
      <c r="F67" s="77"/>
      <c r="G67" s="77"/>
      <c r="H67" s="77"/>
      <c r="I67" s="77"/>
    </row>
    <row r="68" spans="1:9" ht="15" customHeight="1" x14ac:dyDescent="0.25">
      <c r="A68" s="77"/>
      <c r="B68" s="77"/>
      <c r="C68" s="77"/>
      <c r="D68" s="77"/>
      <c r="E68" s="77"/>
      <c r="F68" s="77"/>
      <c r="G68" s="77"/>
      <c r="H68" s="77"/>
      <c r="I68" s="77"/>
    </row>
    <row r="69" spans="1:9" ht="15" customHeight="1" x14ac:dyDescent="0.25">
      <c r="A69" s="77"/>
      <c r="B69" s="77"/>
      <c r="C69" s="77"/>
      <c r="D69" s="77"/>
      <c r="E69" s="77"/>
      <c r="F69" s="77"/>
      <c r="G69" s="77"/>
      <c r="H69" s="77"/>
      <c r="I69" s="77"/>
    </row>
    <row r="70" spans="1:9" ht="15" customHeight="1" x14ac:dyDescent="0.25">
      <c r="A70" s="77"/>
      <c r="B70" s="77"/>
      <c r="C70" s="77"/>
      <c r="D70" s="77"/>
      <c r="E70" s="77"/>
      <c r="F70" s="77"/>
      <c r="G70" s="77"/>
      <c r="H70" s="77"/>
      <c r="I70" s="77"/>
    </row>
    <row r="71" spans="1:9" ht="15" customHeight="1" x14ac:dyDescent="0.25">
      <c r="A71" s="77"/>
      <c r="B71" s="77"/>
      <c r="C71" s="77"/>
      <c r="D71" s="77"/>
      <c r="E71" s="77"/>
      <c r="F71" s="77"/>
      <c r="G71" s="77"/>
      <c r="H71" s="77"/>
      <c r="I71" s="77"/>
    </row>
    <row r="72" spans="1:9" ht="15" customHeight="1" x14ac:dyDescent="0.25">
      <c r="A72" s="77"/>
      <c r="B72" s="77"/>
      <c r="C72" s="77"/>
      <c r="D72" s="77"/>
      <c r="E72" s="77"/>
      <c r="F72" s="77"/>
      <c r="G72" s="77"/>
      <c r="H72" s="77"/>
      <c r="I72" s="77"/>
    </row>
    <row r="73" spans="1:9" ht="15" customHeight="1" x14ac:dyDescent="0.25">
      <c r="A73" s="77"/>
      <c r="B73" s="77"/>
      <c r="C73" s="77"/>
      <c r="D73" s="77"/>
      <c r="E73" s="77"/>
      <c r="F73" s="77"/>
      <c r="G73" s="77"/>
      <c r="H73" s="77"/>
      <c r="I73" s="77"/>
    </row>
    <row r="74" spans="1:9" ht="15" customHeight="1" x14ac:dyDescent="0.25">
      <c r="A74" s="77"/>
      <c r="B74" s="77"/>
      <c r="C74" s="77"/>
      <c r="D74" s="77"/>
      <c r="E74" s="77"/>
      <c r="F74" s="77"/>
      <c r="G74" s="77"/>
      <c r="H74" s="77"/>
      <c r="I74" s="77"/>
    </row>
    <row r="75" spans="1:9" ht="15" customHeight="1" x14ac:dyDescent="0.25">
      <c r="A75" s="77"/>
      <c r="B75" s="77"/>
      <c r="C75" s="77"/>
      <c r="D75" s="77"/>
      <c r="E75" s="77"/>
      <c r="F75" s="77"/>
      <c r="G75" s="77"/>
      <c r="H75" s="77"/>
      <c r="I75" s="77"/>
    </row>
  </sheetData>
  <mergeCells count="4">
    <mergeCell ref="A30:I50"/>
    <mergeCell ref="A55:I75"/>
    <mergeCell ref="A5:I26"/>
    <mergeCell ref="A1:I1"/>
  </mergeCells>
  <pageMargins left="0.69791668653488159" right="0.69791668653488159" top="0.75" bottom="0.75" header="0" footer="0"/>
  <pageSetup paperSize="9" scale="79" orientation="portrait" blackAndWhite="1" useFirstPageNumber="1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4"/>
  <sheetViews>
    <sheetView workbookViewId="0">
      <selection activeCell="A19" sqref="A19"/>
    </sheetView>
  </sheetViews>
  <sheetFormatPr defaultColWidth="8.5703125" defaultRowHeight="15" customHeight="1" x14ac:dyDescent="0.25"/>
  <cols>
    <col min="1" max="1" width="55.28515625" customWidth="1"/>
    <col min="2" max="2" width="77.5703125" customWidth="1"/>
    <col min="3" max="3" width="41.140625" customWidth="1"/>
    <col min="4" max="4" width="8.5703125" customWidth="1"/>
  </cols>
  <sheetData>
    <row r="2" spans="1:2" ht="15" customHeight="1" x14ac:dyDescent="0.25">
      <c r="A2" t="s">
        <v>136</v>
      </c>
      <c r="B2">
        <v>22697</v>
      </c>
    </row>
    <row r="3" spans="1:2" ht="15" customHeight="1" x14ac:dyDescent="0.25">
      <c r="A3" t="s">
        <v>137</v>
      </c>
      <c r="B3">
        <v>163</v>
      </c>
    </row>
    <row r="4" spans="1:2" ht="15" customHeight="1" x14ac:dyDescent="0.25">
      <c r="A4" t="s">
        <v>138</v>
      </c>
      <c r="B4">
        <v>171</v>
      </c>
    </row>
  </sheetData>
  <dataValidations count="4">
    <dataValidation type="list" allowBlank="1" showInputMessage="1" sqref="C14">
      <formula1>"Area,Area3D,AreaStacked,AreaStacked100,AreaStacked1003D,AreaStacked3D,BarClustered,BarClustered3D,BarOfPie,BarStacked,BarStacked100,BarStacked1003D,BarStacked3D,Column3D,ColumnClustered,ColumnClustered3D,ColumnStacked,ColumnStacked100,ColumnStacked1003D"</formula1>
    </dataValidation>
    <dataValidation type="list" allowBlank="1" showInputMessage="1" showErrorMessage="1" sqref="C16">
      <formula1>"Column,Row"</formula1>
    </dataValidation>
    <dataValidation type="list" allowBlank="1" showInputMessage="1" showErrorMessage="1" sqref="C25">
      <formula1>"Yes,No"</formula1>
    </dataValidation>
    <dataValidation type="list" allowBlank="1" showInputMessage="1" showErrorMessage="1" sqref="C26">
      <formula1>"Yes,No"</formula1>
    </dataValidation>
  </dataValidations>
  <printOptions headings="1" gridLines="1"/>
  <pageMargins left="0" right="0" top="0" bottom="0" header="0" footer="0"/>
  <pageSetup paperSize="0" orientation="portrait" blackAndWhite="1" useFirstPageNumber="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c</vt:lpstr>
      <vt:lpstr>Основные параметры оценки</vt:lpstr>
      <vt:lpstr>Данные по покрытию с терминалов</vt:lpstr>
      <vt:lpstr>GSM Сканер </vt:lpstr>
      <vt:lpstr>WCDMA сканер</vt:lpstr>
      <vt:lpstr>LTE сканер</vt:lpstr>
      <vt:lpstr>Дополнительная информация</vt:lpstr>
      <vt:lpstr>'Основные параметры оценки'!StatisticsTableB28</vt:lpstr>
      <vt:lpstr>'Основные параметры оценки'!StatisticsTableB46</vt:lpstr>
      <vt:lpstr>'Основные параметры оценки'!Область_печати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Усольцев Александр Викторович</cp:lastModifiedBy>
  <cp:lastPrinted>2017-01-09T09:28:47Z</cp:lastPrinted>
  <dcterms:modified xsi:type="dcterms:W3CDTF">2017-01-11T09:33:33Z</dcterms:modified>
</cp:coreProperties>
</file>