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60" windowWidth="18075" windowHeight="9900" tabRatio="866"/>
  </bookViews>
  <sheets>
    <sheet name="Основные параметры оценки" sheetId="1" r:id="rId1"/>
    <sheet name="Данные по покрытию с терминалов" sheetId="2" r:id="rId2"/>
    <sheet name="GSM Сканер " sheetId="3" r:id="rId3"/>
    <sheet name="WCDMA сканер" sheetId="4" r:id="rId4"/>
    <sheet name="LTE сканер" sheetId="5" r:id="rId5"/>
    <sheet name="Дополнительная информация" sheetId="6" r:id="rId6"/>
    <sheet name="c" sheetId="7" state="hidden" r:id="rId7"/>
  </sheets>
  <externalReferences>
    <externalReference r:id="rId8"/>
  </externalReferences>
  <definedNames>
    <definedName name="StatisticsTableB28" localSheetId="6">'Основные параметры оценки'!$A$19:$D$25</definedName>
    <definedName name="StatisticsTableB28" localSheetId="2">'[1]Основные параметры оценки'!$A$28:$D$35</definedName>
    <definedName name="StatisticsTableB28" localSheetId="4">'[1]Основные параметры оценки'!$A$28:$D$35</definedName>
    <definedName name="StatisticsTableB28" localSheetId="3">'[1]Основные параметры оценки'!$A$28:$D$35</definedName>
    <definedName name="StatisticsTableB28" localSheetId="1">'[1]Основные параметры оценки'!$A$28:$D$35</definedName>
    <definedName name="StatisticsTableB28" localSheetId="5">'[1]Основные параметры оценки'!$A$28:$D$35</definedName>
    <definedName name="StatisticsTableB28" localSheetId="0">'Основные параметры оценки'!$A$19:$D$25</definedName>
    <definedName name="StatisticsTableB46" localSheetId="6">'Основные параметры оценки'!$A$26:$D$29</definedName>
    <definedName name="StatisticsTableB46" localSheetId="2">'[1]Основные параметры оценки'!$A$36:$D$39</definedName>
    <definedName name="StatisticsTableB46" localSheetId="4">'[1]Основные параметры оценки'!$A$36:$D$39</definedName>
    <definedName name="StatisticsTableB46" localSheetId="3">'[1]Основные параметры оценки'!$A$36:$D$39</definedName>
    <definedName name="StatisticsTableB46" localSheetId="1">'[1]Основные параметры оценки'!$A$36:$D$39</definedName>
    <definedName name="StatisticsTableB46" localSheetId="5">'[1]Основные параметры оценки'!$A$36:$D$39</definedName>
    <definedName name="StatisticsTableB46" localSheetId="0">'Основные параметры оценки'!$A$26:$D$29</definedName>
    <definedName name="_xlnm.Print_Area" localSheetId="0">'Основные параметры оценки'!$A$1:$F$37</definedName>
  </definedNames>
  <calcPr calcId="145621" iterateCount="1"/>
</workbook>
</file>

<file path=xl/calcChain.xml><?xml version="1.0" encoding="utf-8"?>
<calcChain xmlns="http://schemas.openxmlformats.org/spreadsheetml/2006/main">
  <c r="C158" i="7" l="1"/>
  <c r="C156" i="7"/>
  <c r="C153" i="7"/>
  <c r="C157" i="7" s="1"/>
  <c r="B146" i="7"/>
  <c r="B145" i="7"/>
  <c r="B137" i="7"/>
  <c r="D134" i="7"/>
  <c r="C134" i="7"/>
  <c r="B134" i="7"/>
  <c r="A134" i="7"/>
  <c r="E106" i="7"/>
  <c r="E105" i="7"/>
  <c r="E104" i="7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103" i="7" s="1"/>
  <c r="E88" i="7"/>
  <c r="D82" i="7"/>
  <c r="C82" i="7"/>
  <c r="B82" i="7"/>
  <c r="E81" i="7"/>
  <c r="E80" i="7"/>
  <c r="E79" i="7"/>
  <c r="E78" i="7"/>
  <c r="E77" i="7"/>
  <c r="E76" i="7"/>
  <c r="E75" i="7"/>
  <c r="E74" i="7"/>
  <c r="E73" i="7"/>
  <c r="E72" i="7"/>
  <c r="E71" i="7"/>
  <c r="E70" i="7"/>
  <c r="E83" i="7" s="1"/>
  <c r="E85" i="7" s="1"/>
  <c r="E69" i="7"/>
  <c r="E82" i="7" s="1"/>
  <c r="E68" i="7"/>
  <c r="D61" i="7"/>
  <c r="C61" i="7"/>
  <c r="B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63" i="7" s="1"/>
  <c r="C36" i="7"/>
  <c r="C35" i="7"/>
  <c r="C37" i="7" s="1"/>
  <c r="C21" i="7"/>
  <c r="E61" i="7" l="1"/>
  <c r="E62" i="7" s="1"/>
</calcChain>
</file>

<file path=xl/sharedStrings.xml><?xml version="1.0" encoding="utf-8"?>
<sst xmlns="http://schemas.openxmlformats.org/spreadsheetml/2006/main" count="224" uniqueCount="179">
  <si>
    <t xml:space="preserve"> </t>
  </si>
  <si>
    <t>ФЕДЕРАЛЬНОЕ ГОСУДАРСТВЕННОЕ УНИТАРНОЕ ПРЕДПРИЯТИЕ</t>
  </si>
  <si>
    <t>РАДИОЧАСТОТНЫЙ ЦЕНТР ЦЕНТРАЛЬНОГО ФЕДЕРАЛЬНОГО ОКРУГА</t>
  </si>
  <si>
    <t>Параметры качества</t>
  </si>
  <si>
    <t xml:space="preserve">Требования к граничным значениям </t>
  </si>
  <si>
    <t>Значение</t>
  </si>
  <si>
    <t>Показатели качества услуг подвижной радиотелефонной связи в части голосового соединения</t>
  </si>
  <si>
    <t xml:space="preserve">Доля неуспешных попыток установления голосового соединения  (Voice Service Non-Acessibility ) [%] </t>
  </si>
  <si>
    <t>Доля обрывов голосовых соединений ( Voice Service Cut-off Ratio) [%]</t>
  </si>
  <si>
    <t>Средняя разборчивость речи на соединение (Speech Quality on Call basis (MOS POLQA))</t>
  </si>
  <si>
    <t>Доля голосовых соединений с низкой разборчивостью речи (Negative MOS samples Ratio,MOS POLQA &lt; 2,6) [%]</t>
  </si>
  <si>
    <t>Показатели качества услуг подвижной радиотелефонной связи в части передачи коротких текстовых сообщений</t>
  </si>
  <si>
    <t>Доля недоставленных SMS сообщений [%]</t>
  </si>
  <si>
    <t>Среднее время доставки SMS сообщений [сек]</t>
  </si>
  <si>
    <t>Показатели качества услуг связи по передаче данных, за исключением услуг связи по передаче данных для целей передачи голосовой информации</t>
  </si>
  <si>
    <t>Доля неуспешного TCP/IP соединения с сервером (HTTP IP-Service Access Failure Ratio) [%]</t>
  </si>
  <si>
    <t>Доля неуспешных сессий по протоколу HTTP (HTTP Session Failure Ratio) [%]</t>
  </si>
  <si>
    <t>Среднее значение скорости передачи данных к абоненту (HTTP DL Mean User Data Rate) [Kb/sec]</t>
  </si>
  <si>
    <t>Продолжительность успешной сессии (HTTP Session Time) [ms]</t>
  </si>
  <si>
    <t>Справочная информация</t>
  </si>
  <si>
    <t xml:space="preserve">Общее количество тестовых голосовых соединений </t>
  </si>
  <si>
    <t xml:space="preserve">Общее количество голосовых последовательностей в оцениваемых соединениях (POLQA) </t>
  </si>
  <si>
    <t>Количество голосовых соединений с низкой разборчивостью (Negative MOS samples Count, MOS POLQA&lt;2,6)[%]</t>
  </si>
  <si>
    <t>Общее количество отправленных SMS - сообщений</t>
  </si>
  <si>
    <t>Общее количество попыток соединений с сервером передачи данных HTTP (Загрузка файлов)</t>
  </si>
  <si>
    <t>Общее количество тестовых сессий по протоколу HTTP (Web-browsing)</t>
  </si>
  <si>
    <t>GSM_WCDMA_EVENTS - inter-RAT</t>
  </si>
  <si>
    <t>Entering GSM from WCDMA</t>
  </si>
  <si>
    <t>Entering WCDMA from GSM</t>
  </si>
  <si>
    <t>UTRAN-to-GSM Cell Change Order Failure</t>
  </si>
  <si>
    <t>UTRAN-to-GSM Cell Change Order Start</t>
  </si>
  <si>
    <t>UTRAN-to-GSM Cell Change Order Success</t>
  </si>
  <si>
    <t>GSM-to-UTRAN Cell Reselection Start</t>
  </si>
  <si>
    <t>GSM-to-UTRAN Cell Reselection OK</t>
  </si>
  <si>
    <t>GSM-to-UTRAN Cell Reselection Fail</t>
  </si>
  <si>
    <t>UTRAN-to-GSM Handover Failure</t>
  </si>
  <si>
    <t>UTRAN-to-GSM Handover Start</t>
  </si>
  <si>
    <t>UTRAN-to-GSM Handover Success</t>
  </si>
  <si>
    <t>RRC Connection Request Retry</t>
  </si>
  <si>
    <t>RRC Connection Setup Fail</t>
  </si>
  <si>
    <t>RRC Connection Setup OK</t>
  </si>
  <si>
    <t>RRC Connection Setup Rejected</t>
  </si>
  <si>
    <t>RRC connection setup success rate</t>
  </si>
  <si>
    <t>UMTS soft Handover</t>
  </si>
  <si>
    <t>Radio Link Addition</t>
  </si>
  <si>
    <t>Radio Link Addition (partial)</t>
  </si>
  <si>
    <t>Radio Link Addition Failure</t>
  </si>
  <si>
    <t>Radio Link Removal</t>
  </si>
  <si>
    <t>Radio Link Removal (partial)</t>
  </si>
  <si>
    <t>Radio Link Removal Failure</t>
  </si>
  <si>
    <t>Radio Link Replacement</t>
  </si>
  <si>
    <t>Radio Link Replacement (partial)</t>
  </si>
  <si>
    <t>Radio Link Replacement Failure</t>
  </si>
  <si>
    <t>soft Handover</t>
  </si>
  <si>
    <t>soft handover complete</t>
  </si>
  <si>
    <t>soft handover complete Rate</t>
  </si>
  <si>
    <t>CS setup Results Failure</t>
  </si>
  <si>
    <t>CS Call Setup Summary</t>
  </si>
  <si>
    <t>Events or Event Categories</t>
  </si>
  <si>
    <t>Originating CS Calls</t>
  </si>
  <si>
    <t>Terminating CS Calls</t>
  </si>
  <si>
    <t>Other CS Calls</t>
  </si>
  <si>
    <t>All CS Calls</t>
  </si>
  <si>
    <t>Call Setup Success</t>
  </si>
  <si>
    <t>Call Setup EOF</t>
  </si>
  <si>
    <t>Call Setup Abort by UE (Normal Cause)</t>
  </si>
  <si>
    <t>Call Setup Abort by Network (Normal Cause)</t>
  </si>
  <si>
    <t>Call Setup Abort by UE (Other Cause)</t>
  </si>
  <si>
    <t>Call Setup Abort by Network (Other Cause)</t>
  </si>
  <si>
    <t>Call Setup RRC Release - Normal Cause Event</t>
  </si>
  <si>
    <t>Call Setup RR Channel Release</t>
  </si>
  <si>
    <t>Call Setup RRC Release - User Inactivity</t>
  </si>
  <si>
    <t>Call Setup RRC Release - Congestion</t>
  </si>
  <si>
    <t>Call Setup RRC Release - DirectedSigConnReEst</t>
  </si>
  <si>
    <t>Call Setup RRC Release - Pre-emptive</t>
  </si>
  <si>
    <t>Call Setup RRC Release - Re-Establishment Reject</t>
  </si>
  <si>
    <t>Call Setup RRC Release - Unspecified</t>
  </si>
  <si>
    <t>Call Setup Blocked</t>
  </si>
  <si>
    <t>Call Setup Failure</t>
  </si>
  <si>
    <t>Total Call Setups</t>
  </si>
  <si>
    <t>call success rate</t>
  </si>
  <si>
    <t>Retainability in test area</t>
  </si>
  <si>
    <t>CS Call End Summary</t>
  </si>
  <si>
    <t>Call Release by UE (Normal Cause)</t>
  </si>
  <si>
    <t>Call Release by Network (Normal Cause)</t>
  </si>
  <si>
    <t>Call On-Call @ EOF</t>
  </si>
  <si>
    <t>Call Release by UE (Other Cause)</t>
  </si>
  <si>
    <t>Call Release by Network (Other Cause)</t>
  </si>
  <si>
    <t>Call RRC Release - Normal Cause Event</t>
  </si>
  <si>
    <t>Call RR Channel Release</t>
  </si>
  <si>
    <t>Call RRC Release - User Inactivity</t>
  </si>
  <si>
    <t>Call RRC Release - Congestion</t>
  </si>
  <si>
    <t>Call RRC Release - DirectedSigConnReEst</t>
  </si>
  <si>
    <t>Call RRC Release - Pre-emptive</t>
  </si>
  <si>
    <t>Call RRC Release - Re-Establishment Reject</t>
  </si>
  <si>
    <t>Call RRC Release - Unspecified</t>
  </si>
  <si>
    <t>Call Dropped</t>
  </si>
  <si>
    <t>Total Call Ends</t>
  </si>
  <si>
    <t>Abnormal call end</t>
  </si>
  <si>
    <t>Call Time</t>
  </si>
  <si>
    <t>PS Call Setup Summary</t>
  </si>
  <si>
    <t>MO</t>
  </si>
  <si>
    <t>MT</t>
  </si>
  <si>
    <t>Other</t>
  </si>
  <si>
    <t>Totle</t>
  </si>
  <si>
    <t>PS Call Setup NW Abort (Normal Cause)</t>
  </si>
  <si>
    <t>PS Call Setup NW Abort (Other Cause)</t>
  </si>
  <si>
    <t>PS Call Setup MS Abort (Normal Cause)</t>
  </si>
  <si>
    <t>PS Call Setup MS Abort (Other Cause)</t>
  </si>
  <si>
    <t>PS Call Setup RRC Release - Congestion</t>
  </si>
  <si>
    <t>PS Call Setup RRC Release - DirectedSigConnReEst</t>
  </si>
  <si>
    <t>PS Call Setup RRC Release - Normal Cause Event</t>
  </si>
  <si>
    <t>PS Call Setup RRC Release - Pre-emptive</t>
  </si>
  <si>
    <t>PS Call Setup RRC Release - Re-Establishment Reject</t>
  </si>
  <si>
    <t>PS Call Setup RRC Release - Unspecified</t>
  </si>
  <si>
    <t>PS Call Setup RRC Release - User Inactivity</t>
  </si>
  <si>
    <t>PS Call Setup RR Channel Release</t>
  </si>
  <si>
    <t>PS Call Setup Failure</t>
  </si>
  <si>
    <t>PS Call Setup EOF</t>
  </si>
  <si>
    <t>PS Call Re-establishment Fail</t>
  </si>
  <si>
    <t>Summary</t>
  </si>
  <si>
    <t>PS Call Setup Success</t>
  </si>
  <si>
    <t>PS Call Re-establishment OK</t>
  </si>
  <si>
    <t>On PS Call at Start of File (Setup OK)</t>
  </si>
  <si>
    <t>PS Call End Summary</t>
  </si>
  <si>
    <t>PS Call NW Release (Normal Cause)</t>
  </si>
  <si>
    <t>PS Call MS Release (Normal Cause)</t>
  </si>
  <si>
    <t>PS Call NW Release (Other Cause)</t>
  </si>
  <si>
    <t>PS Call MS Release (Other Cause)</t>
  </si>
  <si>
    <t>PS Call RRC Release - Congestion</t>
  </si>
  <si>
    <t>PS Call RRC Release - DirectedSigConnReEst</t>
  </si>
  <si>
    <t>PS Call RRC Release - Normal Cause Event</t>
  </si>
  <si>
    <t>PS Call RRC Release - Pre-emptive</t>
  </si>
  <si>
    <t>PS Call RRC Release - Re-Establishment Reject</t>
  </si>
  <si>
    <t>PS Call RRC Release - Unspecified</t>
  </si>
  <si>
    <t>PS Call RRC Release - User Inactivity</t>
  </si>
  <si>
    <t>PS Call RR Channel Release</t>
  </si>
  <si>
    <t>PS Call On-Call @ EOF</t>
  </si>
  <si>
    <t>PS Call Dropped</t>
  </si>
  <si>
    <t>Soft handover success rate</t>
  </si>
  <si>
    <t>Class1</t>
  </si>
  <si>
    <t>Dropped calls</t>
  </si>
  <si>
    <t>CS_Start_to_Setup</t>
  </si>
  <si>
    <t>Dropped calls (GSM)</t>
  </si>
  <si>
    <t>CS_Call_Hold_Duration_ms</t>
  </si>
  <si>
    <t>Call time between drops (s)</t>
  </si>
  <si>
    <t>TEMS_Collectiors_Events (Old TEMS Collector Events)</t>
  </si>
  <si>
    <t>Call Attempt</t>
  </si>
  <si>
    <t>Call Setup</t>
  </si>
  <si>
    <t>Dropped Call</t>
  </si>
  <si>
    <t>CS call setup success rate</t>
  </si>
  <si>
    <t>Покрытие - оператор, технология (по данным с терминалов)</t>
  </si>
  <si>
    <t>WCDMA Coverage ('Best Cell' CPICH RSCP [dBm])</t>
  </si>
  <si>
    <t>GSM Coverage (Server RxLev Sub [dBm])</t>
  </si>
  <si>
    <t>LTE Coverage (Serving Cell RSRP [dBm])</t>
  </si>
  <si>
    <t>GSM покрытие - оператор (сканнер)</t>
  </si>
  <si>
    <t>Beeline_RUS</t>
  </si>
  <si>
    <t>MegaFon_RUS</t>
  </si>
  <si>
    <t>MTS_RUS</t>
  </si>
  <si>
    <t>WCDMA покрытие -  оператор (сканнер)</t>
  </si>
  <si>
    <t>LTE покрытие - оператор (сканнер)</t>
  </si>
  <si>
    <t>Количество успешно совершенных звонков:</t>
  </si>
  <si>
    <t>Количество разорванных звонков:</t>
  </si>
  <si>
    <t>Количество неуспешных попыток установить соединение:</t>
  </si>
  <si>
    <t>не более 5</t>
  </si>
  <si>
    <t>не менее 2,6</t>
  </si>
  <si>
    <t>не более 6</t>
  </si>
  <si>
    <t>не менее 80</t>
  </si>
  <si>
    <t>Приложение № 1 к Отчету</t>
  </si>
  <si>
    <t>(ФГУП "РЧЦ ЦФО" )</t>
  </si>
  <si>
    <t>Условия проведения контроля: Без подключения к РЭС радиоизмерительным комплексом TEMS Automatic , нормальные условия</t>
  </si>
  <si>
    <t xml:space="preserve">Измерительное оборудование: Радиоизмерительный комплекс TEMS Automatic &amp; TEMS Pocket </t>
  </si>
  <si>
    <t>И МАССОВЫХ КОММУНИКАЦИЙ</t>
  </si>
  <si>
    <t>ФЕДЕРАЛЬНАЯ СЛУЖБА ПО НАДЗОРУ В СФЕРЕ СВЯЗИ, ИНФОРМАЦИОННЫХ ТЕХНОЛОГИЙ</t>
  </si>
  <si>
    <t>Объект контроля:</t>
  </si>
  <si>
    <t>ПРОТОКОЛ КОНТРОЛЯ ПАРАМЕТРОВ КАЧЕСТВА УСЛУГ ПОДВИЖНОЙ РАДИОТЕЛЕФОННОЙ СВЯЗИ № ___ от "__ " _________ 2016 г.</t>
  </si>
  <si>
    <t>ФИЛИАЛ ФГУП «РЧЦ ЦФО» В СИБИРСКОМ ФЕДЕРАЛЬНОМ ОКРУГЕ</t>
  </si>
  <si>
    <t>Время проведения контроля:  с 10.10.2016 по 25.11.2016</t>
  </si>
  <si>
    <t>Место проведения контроля: г. Чита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</si>
</sst>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0.0;\-###0.0"/>
    <numFmt numFmtId="165" formatCode="#,##0.00%;\-#,##0.00%"/>
  </numFmts>
  <fonts count="22" x14ac:knownFonts="1">
    <font>
      <sz val="11"/>
      <name val="Calibri"/>
      <family val="2"/>
    </font>
    <font>
      <sz val="10"/>
      <color rgb="FF0000FF"/>
      <name val="Arial"/>
    </font>
    <font>
      <i/>
      <sz val="14"/>
      <name val="Calibri"/>
      <family val="2"/>
      <charset val="204"/>
    </font>
    <font>
      <b/>
      <i/>
      <sz val="11"/>
      <name val="Calibri"/>
      <family val="2"/>
      <charset val="204"/>
    </font>
    <font>
      <b/>
      <sz val="12"/>
      <name val="Calibri"/>
      <family val="2"/>
    </font>
    <font>
      <sz val="12"/>
      <name val="Times New Roman"/>
      <family val="1"/>
      <charset val="204"/>
    </font>
    <font>
      <sz val="10"/>
      <name val="Arial"/>
    </font>
    <font>
      <sz val="12"/>
      <name val="Calibri"/>
      <family val="2"/>
    </font>
    <font>
      <b/>
      <sz val="10"/>
      <color rgb="FF000080"/>
      <name val="Arial"/>
    </font>
    <font>
      <b/>
      <sz val="10"/>
      <name val="Arial"/>
    </font>
    <font>
      <sz val="12"/>
      <name val="Calibri"/>
      <family val="2"/>
      <scheme val="minor"/>
    </font>
    <font>
      <b/>
      <sz val="12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sz val="9"/>
      <name val="Tahoma"/>
    </font>
    <font>
      <sz val="9"/>
      <color rgb="FF000000"/>
      <name val="Arial"/>
    </font>
    <font>
      <b/>
      <sz val="12"/>
      <name val="Tahoma"/>
    </font>
    <font>
      <sz val="10"/>
      <color rgb="FF000000"/>
      <name val="SimSun"/>
    </font>
    <font>
      <b/>
      <sz val="14"/>
      <color rgb="FF0000FF"/>
      <name val="Arial"/>
    </font>
    <font>
      <sz val="10"/>
      <color rgb="FF000000"/>
      <name val="Arial"/>
    </font>
    <font>
      <b/>
      <sz val="14"/>
      <name val="Calibri"/>
      <family val="2"/>
    </font>
    <font>
      <b/>
      <sz val="14"/>
      <name val="Arial"/>
    </font>
    <font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D4D4D4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A9D18D"/>
        <bgColor rgb="FF000000"/>
      </patternFill>
    </fill>
    <fill>
      <patternFill patternType="solid">
        <fgColor rgb="FFB0C4DE"/>
        <bgColor rgb="FF000000"/>
      </patternFill>
    </fill>
    <fill>
      <patternFill patternType="solid">
        <fgColor rgb="FF00CC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99CCFF"/>
        <bgColor rgb="FF000000"/>
      </patternFill>
    </fill>
    <fill>
      <patternFill patternType="solid">
        <fgColor rgb="FF33CCCC"/>
        <bgColor rgb="FF000000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>
      <alignment vertical="top"/>
      <protection locked="0"/>
    </xf>
    <xf numFmtId="0" fontId="21" fillId="0" borderId="0">
      <alignment vertical="top"/>
      <protection locked="0"/>
    </xf>
    <xf numFmtId="0" fontId="21" fillId="0" borderId="0">
      <alignment vertical="top"/>
      <protection locked="0"/>
    </xf>
  </cellStyleXfs>
  <cellXfs count="112">
    <xf numFmtId="0" fontId="0" fillId="0" borderId="0" xfId="0" applyFont="1" applyFill="1" applyBorder="1" applyAlignment="1" applyProtection="1">
      <alignment vertical="top"/>
      <protection locked="0"/>
    </xf>
    <xf numFmtId="3" fontId="4" fillId="5" borderId="2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/>
    <xf numFmtId="0" fontId="0" fillId="0" borderId="0" xfId="2" applyFont="1" applyFill="1" applyBorder="1" applyAlignment="1" applyProtection="1">
      <alignment vertical="top"/>
      <protection locked="0"/>
    </xf>
    <xf numFmtId="164" fontId="7" fillId="0" borderId="3" xfId="1" applyNumberFormat="1" applyFont="1" applyFill="1" applyBorder="1" applyAlignment="1" applyProtection="1">
      <alignment horizontal="center" vertical="center"/>
    </xf>
    <xf numFmtId="0" fontId="8" fillId="6" borderId="4" xfId="0" applyFont="1" applyFill="1" applyBorder="1" applyAlignment="1" applyProtection="1">
      <alignment horizontal="center"/>
    </xf>
    <xf numFmtId="0" fontId="9" fillId="0" borderId="5" xfId="0" applyFont="1" applyFill="1" applyBorder="1" applyAlignment="1" applyProtection="1"/>
    <xf numFmtId="0" fontId="11" fillId="0" borderId="0" xfId="0" applyFont="1" applyFill="1" applyBorder="1" applyAlignment="1" applyProtection="1">
      <alignment horizontal="center" wrapText="1"/>
    </xf>
    <xf numFmtId="3" fontId="7" fillId="0" borderId="3" xfId="1" applyNumberFormat="1" applyFont="1" applyFill="1" applyBorder="1" applyAlignment="1" applyProtection="1">
      <alignment horizontal="center" vertical="center"/>
    </xf>
    <xf numFmtId="164" fontId="7" fillId="0" borderId="6" xfId="1" applyNumberFormat="1" applyFont="1" applyFill="1" applyBorder="1" applyAlignment="1" applyProtection="1">
      <alignment horizontal="center" vertical="center"/>
    </xf>
    <xf numFmtId="164" fontId="7" fillId="0" borderId="7" xfId="1" applyNumberFormat="1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</xf>
    <xf numFmtId="165" fontId="13" fillId="0" borderId="0" xfId="0" applyNumberFormat="1" applyFont="1" applyFill="1" applyBorder="1" applyAlignment="1" applyProtection="1">
      <alignment vertical="top"/>
      <protection locked="0"/>
    </xf>
    <xf numFmtId="0" fontId="13" fillId="7" borderId="0" xfId="0" applyFont="1" applyFill="1" applyBorder="1" applyAlignment="1" applyProtection="1">
      <alignment vertical="top"/>
      <protection locked="0"/>
    </xf>
    <xf numFmtId="0" fontId="4" fillId="5" borderId="8" xfId="0" applyFont="1" applyFill="1" applyBorder="1" applyAlignment="1" applyProtection="1">
      <alignment vertical="center" wrapText="1"/>
    </xf>
    <xf numFmtId="0" fontId="4" fillId="0" borderId="9" xfId="0" applyFont="1" applyFill="1" applyBorder="1" applyAlignment="1" applyProtection="1">
      <alignment vertical="center" wrapText="1"/>
    </xf>
    <xf numFmtId="0" fontId="4" fillId="5" borderId="2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vertical="center"/>
    </xf>
    <xf numFmtId="3" fontId="4" fillId="5" borderId="10" xfId="0" applyNumberFormat="1" applyFont="1" applyFill="1" applyBorder="1" applyAlignment="1" applyProtection="1">
      <alignment horizontal="center" vertical="center"/>
    </xf>
    <xf numFmtId="0" fontId="15" fillId="0" borderId="11" xfId="0" applyFont="1" applyFill="1" applyBorder="1" applyAlignment="1" applyProtection="1">
      <alignment horizontal="center" vertical="center" wrapText="1"/>
    </xf>
    <xf numFmtId="164" fontId="7" fillId="0" borderId="12" xfId="0" applyNumberFormat="1" applyFont="1" applyFill="1" applyBorder="1" applyAlignment="1" applyProtection="1">
      <alignment horizontal="center" vertical="center"/>
    </xf>
    <xf numFmtId="0" fontId="13" fillId="8" borderId="0" xfId="0" applyFont="1" applyFill="1" applyBorder="1" applyAlignment="1" applyProtection="1"/>
    <xf numFmtId="0" fontId="9" fillId="6" borderId="13" xfId="0" applyFont="1" applyFill="1" applyBorder="1" applyAlignment="1" applyProtection="1">
      <alignment vertical="top"/>
      <protection locked="0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7" xfId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/>
    <xf numFmtId="164" fontId="7" fillId="0" borderId="14" xfId="0" applyNumberFormat="1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vertical="center" wrapText="1"/>
    </xf>
    <xf numFmtId="0" fontId="9" fillId="0" borderId="4" xfId="0" applyFont="1" applyFill="1" applyBorder="1" applyAlignment="1" applyProtection="1">
      <alignment horizontal="center"/>
    </xf>
    <xf numFmtId="0" fontId="7" fillId="0" borderId="7" xfId="0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 applyProtection="1"/>
    <xf numFmtId="0" fontId="16" fillId="0" borderId="3" xfId="0" applyFont="1" applyFill="1" applyBorder="1" applyAlignment="1" applyProtection="1"/>
    <xf numFmtId="0" fontId="8" fillId="6" borderId="16" xfId="0" applyFont="1" applyFill="1" applyBorder="1" applyAlignment="1" applyProtection="1">
      <alignment horizontal="center"/>
    </xf>
    <xf numFmtId="3" fontId="7" fillId="0" borderId="6" xfId="1" applyNumberFormat="1" applyFont="1" applyFill="1" applyBorder="1" applyAlignment="1" applyProtection="1">
      <alignment horizontal="center" vertical="center"/>
    </xf>
    <xf numFmtId="0" fontId="16" fillId="0" borderId="6" xfId="0" applyFont="1" applyFill="1" applyBorder="1" applyAlignment="1" applyProtection="1"/>
    <xf numFmtId="0" fontId="13" fillId="0" borderId="6" xfId="0" applyFont="1" applyFill="1" applyBorder="1" applyAlignment="1" applyProtection="1"/>
    <xf numFmtId="3" fontId="7" fillId="0" borderId="17" xfId="1" applyNumberFormat="1" applyFont="1" applyFill="1" applyBorder="1" applyAlignment="1" applyProtection="1">
      <alignment horizontal="center" vertical="center"/>
    </xf>
    <xf numFmtId="0" fontId="4" fillId="0" borderId="18" xfId="0" applyFont="1" applyFill="1" applyBorder="1" applyAlignment="1" applyProtection="1">
      <alignment vertical="center" wrapText="1"/>
    </xf>
    <xf numFmtId="0" fontId="13" fillId="0" borderId="0" xfId="0" applyFont="1" applyFill="1" applyBorder="1" applyAlignment="1" applyProtection="1">
      <alignment vertical="top"/>
      <protection locked="0"/>
    </xf>
    <xf numFmtId="0" fontId="4" fillId="0" borderId="0" xfId="0" applyFont="1" applyFill="1" applyBorder="1" applyAlignment="1" applyProtection="1">
      <alignment wrapText="1"/>
    </xf>
    <xf numFmtId="0" fontId="13" fillId="0" borderId="0" xfId="0" applyFont="1" applyFill="1" applyBorder="1" applyAlignment="1" applyProtection="1"/>
    <xf numFmtId="164" fontId="7" fillId="0" borderId="19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/>
    <xf numFmtId="0" fontId="2" fillId="0" borderId="0" xfId="2" applyFont="1" applyFill="1" applyBorder="1" applyAlignment="1" applyProtection="1">
      <alignment vertical="center"/>
      <protection locked="0"/>
    </xf>
    <xf numFmtId="0" fontId="9" fillId="0" borderId="20" xfId="0" applyFont="1" applyFill="1" applyBorder="1" applyAlignment="1" applyProtection="1"/>
    <xf numFmtId="0" fontId="18" fillId="0" borderId="21" xfId="0" applyFont="1" applyFill="1" applyBorder="1" applyAlignment="1" applyProtection="1"/>
    <xf numFmtId="0" fontId="19" fillId="0" borderId="0" xfId="0" applyFont="1" applyFill="1" applyBorder="1" applyAlignment="1" applyProtection="1">
      <alignment wrapText="1"/>
    </xf>
    <xf numFmtId="3" fontId="7" fillId="0" borderId="19" xfId="0" applyNumberFormat="1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7" fillId="0" borderId="17" xfId="0" applyFont="1" applyFill="1" applyBorder="1" applyAlignment="1" applyProtection="1">
      <alignment horizontal="center" vertical="center"/>
    </xf>
    <xf numFmtId="0" fontId="7" fillId="0" borderId="22" xfId="0" applyFont="1" applyFill="1" applyBorder="1" applyAlignment="1" applyProtection="1"/>
    <xf numFmtId="0" fontId="9" fillId="0" borderId="23" xfId="0" applyFont="1" applyFill="1" applyBorder="1" applyAlignment="1" applyProtection="1"/>
    <xf numFmtId="0" fontId="9" fillId="0" borderId="24" xfId="0" applyFont="1" applyFill="1" applyBorder="1" applyAlignment="1" applyProtection="1"/>
    <xf numFmtId="0" fontId="9" fillId="0" borderId="0" xfId="0" applyFont="1" applyFill="1" applyBorder="1" applyAlignment="1" applyProtection="1"/>
    <xf numFmtId="0" fontId="4" fillId="0" borderId="6" xfId="0" applyFont="1" applyFill="1" applyBorder="1" applyAlignment="1" applyProtection="1">
      <alignment vertical="center"/>
    </xf>
    <xf numFmtId="0" fontId="15" fillId="0" borderId="25" xfId="0" applyFont="1" applyFill="1" applyBorder="1" applyAlignment="1" applyProtection="1">
      <alignment horizontal="center" vertical="center" wrapText="1"/>
    </xf>
    <xf numFmtId="0" fontId="4" fillId="0" borderId="26" xfId="0" applyFont="1" applyFill="1" applyBorder="1" applyAlignment="1" applyProtection="1">
      <alignment vertical="center" wrapText="1"/>
    </xf>
    <xf numFmtId="164" fontId="7" fillId="0" borderId="3" xfId="0" applyNumberFormat="1" applyFont="1" applyFill="1" applyBorder="1" applyAlignment="1" applyProtection="1">
      <alignment horizontal="center" vertical="center"/>
    </xf>
    <xf numFmtId="0" fontId="9" fillId="0" borderId="16" xfId="0" applyFont="1" applyFill="1" applyBorder="1" applyAlignment="1" applyProtection="1">
      <alignment horizontal="center"/>
    </xf>
    <xf numFmtId="0" fontId="15" fillId="0" borderId="27" xfId="0" applyFont="1" applyFill="1" applyBorder="1" applyAlignment="1" applyProtection="1">
      <alignment horizontal="center" vertical="center" wrapText="1"/>
    </xf>
    <xf numFmtId="0" fontId="15" fillId="0" borderId="28" xfId="0" applyFont="1" applyFill="1" applyBorder="1" applyAlignment="1" applyProtection="1">
      <alignment horizontal="center" vertical="center" wrapText="1"/>
    </xf>
    <xf numFmtId="0" fontId="6" fillId="9" borderId="21" xfId="0" applyFont="1" applyFill="1" applyBorder="1" applyAlignment="1" applyProtection="1"/>
    <xf numFmtId="0" fontId="18" fillId="0" borderId="29" xfId="0" applyFont="1" applyFill="1" applyBorder="1" applyAlignment="1" applyProtection="1"/>
    <xf numFmtId="0" fontId="8" fillId="8" borderId="23" xfId="0" applyFont="1" applyFill="1" applyBorder="1" applyAlignment="1" applyProtection="1"/>
    <xf numFmtId="3" fontId="7" fillId="0" borderId="14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wrapText="1"/>
    </xf>
    <xf numFmtId="3" fontId="7" fillId="0" borderId="30" xfId="0" applyNumberFormat="1" applyFont="1" applyFill="1" applyBorder="1" applyAlignment="1" applyProtection="1">
      <alignment horizontal="center" vertical="center"/>
    </xf>
    <xf numFmtId="0" fontId="9" fillId="0" borderId="13" xfId="0" applyFont="1" applyFill="1" applyBorder="1" applyAlignment="1" applyProtection="1">
      <alignment vertical="top"/>
      <protection locked="0"/>
    </xf>
    <xf numFmtId="0" fontId="7" fillId="0" borderId="7" xfId="0" applyFont="1" applyFill="1" applyBorder="1" applyAlignment="1" applyProtection="1">
      <alignment vertical="center"/>
    </xf>
    <xf numFmtId="0" fontId="6" fillId="9" borderId="29" xfId="0" applyFont="1" applyFill="1" applyBorder="1" applyAlignment="1" applyProtection="1"/>
    <xf numFmtId="0" fontId="8" fillId="10" borderId="23" xfId="0" applyFont="1" applyFill="1" applyBorder="1" applyAlignment="1" applyProtection="1"/>
    <xf numFmtId="0" fontId="4" fillId="0" borderId="31" xfId="0" applyFont="1" applyFill="1" applyBorder="1" applyAlignment="1" applyProtection="1">
      <alignment vertical="center" wrapText="1"/>
    </xf>
    <xf numFmtId="0" fontId="13" fillId="8" borderId="32" xfId="0" applyFont="1" applyFill="1" applyBorder="1" applyAlignment="1" applyProtection="1"/>
    <xf numFmtId="0" fontId="10" fillId="0" borderId="0" xfId="0" applyFont="1" applyFill="1" applyBorder="1" applyAlignment="1" applyProtection="1">
      <alignment wrapText="1"/>
    </xf>
    <xf numFmtId="0" fontId="10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right" vertical="top" wrapText="1"/>
    </xf>
    <xf numFmtId="0" fontId="10" fillId="0" borderId="0" xfId="1" applyFont="1" applyFill="1" applyBorder="1" applyAlignment="1" applyProtection="1">
      <alignment wrapText="1"/>
    </xf>
    <xf numFmtId="0" fontId="2" fillId="4" borderId="1" xfId="2" applyFont="1" applyFill="1" applyBorder="1" applyAlignment="1" applyProtection="1">
      <alignment horizontal="center" vertical="center" wrapText="1"/>
      <protection locked="0"/>
    </xf>
    <xf numFmtId="0" fontId="0" fillId="2" borderId="0" xfId="2" applyFont="1" applyFill="1" applyBorder="1" applyAlignment="1" applyProtection="1">
      <alignment vertical="top"/>
      <protection locked="0"/>
    </xf>
    <xf numFmtId="0" fontId="2" fillId="3" borderId="0" xfId="2" applyFont="1" applyFill="1" applyBorder="1" applyAlignment="1" applyProtection="1">
      <alignment horizontal="center" vertical="center"/>
      <protection locked="0"/>
    </xf>
    <xf numFmtId="0" fontId="0" fillId="3" borderId="0" xfId="2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Border="1" applyAlignment="1" applyProtection="1"/>
    <xf numFmtId="0" fontId="6" fillId="0" borderId="0" xfId="0" applyFont="1" applyFill="1" applyBorder="1" applyAlignment="1" applyProtection="1"/>
    <xf numFmtId="0" fontId="17" fillId="0" borderId="0" xfId="0" applyFont="1" applyFill="1" applyBorder="1" applyAlignment="1" applyProtection="1"/>
    <xf numFmtId="0" fontId="1" fillId="0" borderId="0" xfId="0" applyFont="1" applyFill="1" applyBorder="1" applyAlignment="1" applyProtection="1"/>
    <xf numFmtId="0" fontId="0" fillId="0" borderId="0" xfId="0" applyFont="1" applyFill="1" applyBorder="1" applyAlignment="1" applyProtection="1">
      <alignment vertical="top"/>
      <protection locked="0"/>
    </xf>
    <xf numFmtId="0" fontId="3" fillId="0" borderId="0" xfId="2" applyFont="1" applyFill="1" applyBorder="1" applyAlignment="1" applyProtection="1">
      <alignment vertical="top"/>
      <protection locked="0"/>
    </xf>
    <xf numFmtId="0" fontId="0" fillId="0" borderId="0" xfId="2" applyFont="1" applyFill="1" applyBorder="1" applyAlignment="1" applyProtection="1">
      <alignment vertical="top"/>
      <protection locked="0"/>
    </xf>
    <xf numFmtId="0" fontId="0" fillId="0" borderId="0" xfId="0" applyFont="1" applyFill="1" applyBorder="1" applyAlignment="1" applyProtection="1">
      <alignment vertical="top"/>
      <protection locked="0"/>
    </xf>
    <xf numFmtId="0" fontId="3" fillId="0" borderId="0" xfId="2" applyFont="1" applyFill="1" applyBorder="1" applyAlignment="1" applyProtection="1">
      <alignment vertical="top"/>
      <protection locked="0"/>
    </xf>
    <xf numFmtId="0" fontId="0" fillId="0" borderId="0" xfId="2" applyFont="1" applyFill="1" applyBorder="1" applyAlignment="1" applyProtection="1">
      <alignment vertical="top"/>
      <protection locked="0"/>
    </xf>
    <xf numFmtId="0" fontId="0" fillId="0" borderId="0" xfId="0" applyFont="1" applyFill="1" applyBorder="1" applyAlignment="1" applyProtection="1">
      <alignment vertical="top"/>
      <protection locked="0"/>
    </xf>
    <xf numFmtId="0" fontId="3" fillId="0" borderId="0" xfId="2" applyFont="1" applyFill="1" applyBorder="1" applyAlignment="1" applyProtection="1">
      <alignment vertical="top"/>
      <protection locked="0"/>
    </xf>
    <xf numFmtId="0" fontId="0" fillId="0" borderId="0" xfId="2" applyFont="1" applyFill="1" applyBorder="1" applyAlignment="1" applyProtection="1">
      <alignment vertical="top"/>
      <protection locked="0"/>
    </xf>
    <xf numFmtId="0" fontId="0" fillId="0" borderId="0" xfId="0" applyFont="1" applyFill="1" applyBorder="1" applyAlignment="1" applyProtection="1">
      <alignment vertical="top"/>
      <protection locked="0"/>
    </xf>
    <xf numFmtId="0" fontId="3" fillId="0" borderId="0" xfId="2" applyFont="1" applyFill="1" applyBorder="1" applyAlignment="1" applyProtection="1">
      <alignment vertical="top"/>
      <protection locked="0"/>
    </xf>
    <xf numFmtId="0" fontId="0" fillId="0" borderId="0" xfId="2" applyFont="1" applyFill="1" applyBorder="1" applyAlignment="1" applyProtection="1">
      <alignment vertical="top"/>
      <protection locked="0"/>
    </xf>
    <xf numFmtId="0" fontId="0" fillId="0" borderId="0" xfId="0" applyFont="1" applyFill="1" applyBorder="1" applyAlignment="1" applyProtection="1">
      <alignment vertical="top"/>
      <protection locked="0"/>
    </xf>
    <xf numFmtId="0" fontId="3" fillId="0" borderId="0" xfId="2" applyFont="1" applyFill="1" applyBorder="1" applyAlignment="1" applyProtection="1">
      <alignment vertical="top"/>
      <protection locked="0"/>
    </xf>
    <xf numFmtId="0" fontId="0" fillId="0" borderId="0" xfId="2" applyFont="1" applyFill="1" applyBorder="1" applyAlignment="1" applyProtection="1">
      <alignment vertical="top"/>
      <protection locked="0"/>
    </xf>
    <xf numFmtId="0" fontId="0" fillId="0" borderId="0" xfId="0" applyFont="1" applyFill="1" applyBorder="1" applyAlignment="1" applyProtection="1">
      <alignment vertical="top"/>
      <protection locked="0"/>
    </xf>
    <xf numFmtId="0" fontId="3" fillId="0" borderId="0" xfId="2" applyFont="1" applyFill="1" applyBorder="1" applyAlignment="1" applyProtection="1">
      <alignment vertical="top"/>
      <protection locked="0"/>
    </xf>
    <xf numFmtId="0" fontId="0" fillId="0" borderId="0" xfId="2" applyFont="1" applyFill="1" applyBorder="1" applyAlignment="1" applyProtection="1">
      <alignment vertical="top"/>
      <protection locked="0"/>
    </xf>
    <xf numFmtId="0" fontId="0" fillId="0" borderId="0" xfId="0" applyFont="1" applyFill="1" applyBorder="1" applyAlignment="1" applyProtection="1">
      <alignment vertical="top"/>
      <protection locked="0"/>
    </xf>
    <xf numFmtId="0" fontId="3" fillId="0" borderId="0" xfId="2" applyFont="1" applyFill="1" applyBorder="1" applyAlignment="1" applyProtection="1">
      <alignment vertical="top"/>
      <protection locked="0"/>
    </xf>
    <xf numFmtId="0" fontId="0" fillId="0" borderId="0" xfId="2" applyFont="1" applyFill="1" applyBorder="1" applyAlignment="1" applyProtection="1">
      <alignment vertical="top"/>
      <protection locked="0"/>
    </xf>
    <xf numFmtId="0" fontId="0" fillId="0" borderId="0" xfId="0" applyFont="1" applyFill="1" applyBorder="1" applyAlignment="1" applyProtection="1">
      <alignment vertical="top"/>
      <protection locked="0"/>
    </xf>
    <xf numFmtId="0" fontId="3" fillId="0" borderId="0" xfId="2" applyFont="1" applyFill="1" applyBorder="1" applyAlignment="1" applyProtection="1">
      <alignment vertical="top"/>
      <protection locked="0"/>
    </xf>
  </cellXfs>
  <cellStyles count="3">
    <cellStyle name="Normal" xfId="1"/>
    <cellStyle name="Normal 2" xfId="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3" Type="http://schemas.openxmlformats.org/officeDocument/2006/relationships/image" Target="../media/image4.jpeg"/><Relationship Id="rId7" Type="http://schemas.openxmlformats.org/officeDocument/2006/relationships/image" Target="../media/image8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5" Type="http://schemas.openxmlformats.org/officeDocument/2006/relationships/image" Target="../media/image6.jpeg"/><Relationship Id="rId4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2" Type="http://schemas.openxmlformats.org/officeDocument/2006/relationships/image" Target="../media/image11.jpeg"/><Relationship Id="rId1" Type="http://schemas.openxmlformats.org/officeDocument/2006/relationships/image" Target="../media/image10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jpeg"/><Relationship Id="rId2" Type="http://schemas.openxmlformats.org/officeDocument/2006/relationships/image" Target="../media/image14.jpeg"/><Relationship Id="rId1" Type="http://schemas.openxmlformats.org/officeDocument/2006/relationships/image" Target="../media/image1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jpeg"/><Relationship Id="rId1" Type="http://schemas.openxmlformats.org/officeDocument/2006/relationships/image" Target="../media/image1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7380031</xdr:colOff>
      <xdr:row>0</xdr:row>
      <xdr:rowOff>346288</xdr:rowOff>
    </xdr:from>
    <xdr:to>
      <xdr:col>0</xdr:col>
      <xdr:colOff>8151664</xdr:colOff>
      <xdr:row>1</xdr:row>
      <xdr:rowOff>180563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0031" y="346288"/>
          <a:ext cx="771633" cy="8725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616324</xdr:colOff>
      <xdr:row>0</xdr:row>
      <xdr:rowOff>313765</xdr:rowOff>
    </xdr:from>
    <xdr:to>
      <xdr:col>3</xdr:col>
      <xdr:colOff>468921</xdr:colOff>
      <xdr:row>1</xdr:row>
      <xdr:rowOff>148218</xdr:rowOff>
    </xdr:to>
    <xdr:sp macro="" textlink="">
      <xdr:nvSpPr>
        <xdr:cNvPr id="6" name="Прямоугольник 5"/>
        <xdr:cNvSpPr/>
      </xdr:nvSpPr>
      <xdr:spPr>
        <a:xfrm>
          <a:off x="13387213" y="313765"/>
          <a:ext cx="852392" cy="872678"/>
        </a:xfrm>
        <a:prstGeom prst="rect">
          <a:avLst/>
        </a:prstGeom>
        <a:solidFill>
          <a:schemeClr val="l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/>
        <a:lstStyle/>
        <a:p>
          <a:pPr algn="l"/>
          <a:endParaRPr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281</xdr:row>
      <xdr:rowOff>0</xdr:rowOff>
    </xdr:from>
    <xdr:to>
      <xdr:col>14</xdr:col>
      <xdr:colOff>0</xdr:colOff>
      <xdr:row>314</xdr:row>
      <xdr:rowOff>0</xdr:rowOff>
    </xdr:to>
    <xdr:pic>
      <xdr:nvPicPr>
        <xdr:cNvPr id="2" name="Picture 1" descr="_tmp_be22pilu_l3r.tmp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0769500"/>
          <a:ext cx="8753197" cy="62865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242</xdr:row>
      <xdr:rowOff>0</xdr:rowOff>
    </xdr:from>
    <xdr:to>
      <xdr:col>14</xdr:col>
      <xdr:colOff>0</xdr:colOff>
      <xdr:row>277</xdr:row>
      <xdr:rowOff>0</xdr:rowOff>
    </xdr:to>
    <xdr:pic>
      <xdr:nvPicPr>
        <xdr:cNvPr id="3" name="Picture 2" descr="_tmp_gvsobtnq_v4c.tmp"/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3340000"/>
          <a:ext cx="8753197" cy="66675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206</xdr:row>
      <xdr:rowOff>0</xdr:rowOff>
    </xdr:from>
    <xdr:to>
      <xdr:col>14</xdr:col>
      <xdr:colOff>0</xdr:colOff>
      <xdr:row>238</xdr:row>
      <xdr:rowOff>0</xdr:rowOff>
    </xdr:to>
    <xdr:pic>
      <xdr:nvPicPr>
        <xdr:cNvPr id="4" name="Picture 3" descr="_tmp_5kyr3pzf_oyj.tmp"/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46482000"/>
          <a:ext cx="8753197" cy="6096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163</xdr:row>
      <xdr:rowOff>0</xdr:rowOff>
    </xdr:from>
    <xdr:to>
      <xdr:col>14</xdr:col>
      <xdr:colOff>0</xdr:colOff>
      <xdr:row>196</xdr:row>
      <xdr:rowOff>0</xdr:rowOff>
    </xdr:to>
    <xdr:pic>
      <xdr:nvPicPr>
        <xdr:cNvPr id="5" name="Picture 4" descr="_tmp_t0f4id3l_cjj.tmp"/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38290500"/>
          <a:ext cx="8753197" cy="62865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124</xdr:row>
      <xdr:rowOff>0</xdr:rowOff>
    </xdr:from>
    <xdr:to>
      <xdr:col>14</xdr:col>
      <xdr:colOff>0</xdr:colOff>
      <xdr:row>159</xdr:row>
      <xdr:rowOff>0</xdr:rowOff>
    </xdr:to>
    <xdr:pic>
      <xdr:nvPicPr>
        <xdr:cNvPr id="6" name="Picture 5" descr="_tmp_pqlrmb33_s52.tmp"/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30861000"/>
          <a:ext cx="8753197" cy="66675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14</xdr:col>
      <xdr:colOff>0</xdr:colOff>
      <xdr:row>120</xdr:row>
      <xdr:rowOff>0</xdr:rowOff>
    </xdr:to>
    <xdr:pic>
      <xdr:nvPicPr>
        <xdr:cNvPr id="7" name="Picture 6" descr="_tmp_1iz4jarw_uxv.tmp"/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24003000"/>
          <a:ext cx="8753197" cy="6096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14</xdr:col>
      <xdr:colOff>0</xdr:colOff>
      <xdr:row>79</xdr:row>
      <xdr:rowOff>0</xdr:rowOff>
    </xdr:to>
    <xdr:pic>
      <xdr:nvPicPr>
        <xdr:cNvPr id="9" name="Picture 8" descr="_tmp_jgwp5caa_343.tmp"/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8382000"/>
          <a:ext cx="8753197" cy="66675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14</xdr:col>
      <xdr:colOff>0</xdr:colOff>
      <xdr:row>40</xdr:row>
      <xdr:rowOff>0</xdr:rowOff>
    </xdr:to>
    <xdr:pic>
      <xdr:nvPicPr>
        <xdr:cNvPr id="10" name="Picture 9" descr="_tmp_w4lr5ulr_h2q.tmp"/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524000"/>
          <a:ext cx="8753197" cy="60960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9</xdr:col>
      <xdr:colOff>0</xdr:colOff>
      <xdr:row>25</xdr:row>
      <xdr:rowOff>0</xdr:rowOff>
    </xdr:to>
    <xdr:pic>
      <xdr:nvPicPr>
        <xdr:cNvPr id="2" name="Picture 3" descr="_tmp_lucweb4i_hdb.tmp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500"/>
          <a:ext cx="7181850" cy="4191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9</xdr:col>
      <xdr:colOff>0</xdr:colOff>
      <xdr:row>51</xdr:row>
      <xdr:rowOff>0</xdr:rowOff>
    </xdr:to>
    <xdr:pic>
      <xdr:nvPicPr>
        <xdr:cNvPr id="3" name="Picture 2" descr="_tmp_rlem0cv5_ppn.tmp"/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524500"/>
          <a:ext cx="7181850" cy="4191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9</xdr:col>
      <xdr:colOff>0</xdr:colOff>
      <xdr:row>77</xdr:row>
      <xdr:rowOff>0</xdr:rowOff>
    </xdr:to>
    <xdr:pic>
      <xdr:nvPicPr>
        <xdr:cNvPr id="4" name="Picture 1" descr="_tmp_dubhwtq0_2nv.tmp"/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0477500"/>
          <a:ext cx="7181850" cy="41910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9</xdr:col>
      <xdr:colOff>0</xdr:colOff>
      <xdr:row>25</xdr:row>
      <xdr:rowOff>0</xdr:rowOff>
    </xdr:to>
    <xdr:pic>
      <xdr:nvPicPr>
        <xdr:cNvPr id="2" name="Picture 3" descr="_tmp_en0snikq_uoj.tmp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00"/>
          <a:ext cx="7315200" cy="40005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9</xdr:col>
      <xdr:colOff>0</xdr:colOff>
      <xdr:row>50</xdr:row>
      <xdr:rowOff>0</xdr:rowOff>
    </xdr:to>
    <xdr:pic>
      <xdr:nvPicPr>
        <xdr:cNvPr id="3" name="Picture 2" descr="_tmp_kafrwm5x_4x2.tmp"/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524500"/>
          <a:ext cx="7315200" cy="40005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9</xdr:col>
      <xdr:colOff>0</xdr:colOff>
      <xdr:row>76</xdr:row>
      <xdr:rowOff>0</xdr:rowOff>
    </xdr:to>
    <xdr:pic>
      <xdr:nvPicPr>
        <xdr:cNvPr id="4" name="Picture 1" descr="_tmp_vf22e5yd_oqj.tmp"/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0287000"/>
          <a:ext cx="7315200" cy="41910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9</xdr:col>
      <xdr:colOff>0</xdr:colOff>
      <xdr:row>25</xdr:row>
      <xdr:rowOff>0</xdr:rowOff>
    </xdr:to>
    <xdr:pic>
      <xdr:nvPicPr>
        <xdr:cNvPr id="2" name="Picture 2" descr="_tmp_d430fmnd_33h.tmp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00"/>
          <a:ext cx="7343775" cy="40005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9</xdr:col>
      <xdr:colOff>0</xdr:colOff>
      <xdr:row>53</xdr:row>
      <xdr:rowOff>0</xdr:rowOff>
    </xdr:to>
    <xdr:pic>
      <xdr:nvPicPr>
        <xdr:cNvPr id="3" name="Picture 1" descr="_tmp_kqmqvale_mqf.tmp"/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096000"/>
          <a:ext cx="7343775" cy="40005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roups/&#1058;&#1077;&#1093;&#1054;&#1090;&#1076;&#1077;&#1083;/&#1050;&#1086;&#1085;&#1090;&#1088;&#1086;&#1083;&#1100;%20&#1082;&#1072;&#1095;&#1077;&#1089;&#1090;&#1074;&#1072;/20160314%20&#1055;&#1056;%2042%20&#1056;&#1077;&#1075;&#1083;&#1072;&#1084;&#1077;&#1085;&#1090;%20&#1056;&#1050;&#1054;&#1058;/&#1087;&#1088;&#1080;&#1083;_1_&#1087;&#1088;&#1086;&#1077;&#1082;&#1090;%20&#1056;&#1077;&#1075;&#1083;&#1072;&#1084;&#1077;&#1085;&#1090;&#1072;%20&#1087;&#1088;&#1080;&#1083;&#1086;&#1078;&#1077;&#1085;&#1080;&#1077;-5/RKOT_Protoco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новные параметры оценки"/>
      <sheetName val="c"/>
      <sheetName val="Данные по покрытию с терминалов"/>
      <sheetName val="GSM Сканер "/>
      <sheetName val="WCDMA сканер"/>
      <sheetName val="LTE сканер"/>
      <sheetName val="Дополнительная информация"/>
    </sheetNames>
    <sheetDataSet>
      <sheetData sheetId="0">
        <row r="28">
          <cell r="C28" t="str">
            <v>{RepeatFlag}Operator</v>
          </cell>
        </row>
        <row r="29">
          <cell r="A29" t="str">
            <v xml:space="preserve">Доля неуспешных попыток установления голосового соединения  (Voice Service Non-Acessibility ) [%] </v>
          </cell>
          <cell r="C29" t="str">
            <v>{Mean$C|_Entire_}[!ADV].[@TEMS_Service_KPIs].[Voice_Call_Setup_Failure_Rate]</v>
          </cell>
        </row>
        <row r="30">
          <cell r="A30" t="str">
            <v>Доля обрывов голосовых соединений ( Voice Service Cut-off Ratio) [%]</v>
          </cell>
          <cell r="C30" t="str">
            <v>{Mean$C|_Entire_}[!ADV].[@TEMS_Service_KPIs].[Voice_Dropped_Call_Rate]</v>
          </cell>
        </row>
        <row r="31">
          <cell r="A31" t="str">
            <v>Средняя разборчивость речи на соединение (Speech Quality on Call basis (MOS POLQA))</v>
          </cell>
          <cell r="B31">
            <v>2.6</v>
          </cell>
          <cell r="C31" t="str">
            <v>{Mean}[!ADV].[@TEMS_Service_KPIs].[Voice_Speech_Quality_On_Call_Basis]</v>
          </cell>
        </row>
        <row r="32">
          <cell r="A32" t="str">
            <v>Доля голосовых соединений с низкой разборчивостью речи (Negative MOS samples Ratio,MOS POLQA &lt; 2,6) [%]</v>
          </cell>
          <cell r="C32" t="str">
            <v>{% Meeting Cond$R|&lt;2.6}[!ADV].[@TEMS_Service_KPIs].[AQM_Score]</v>
          </cell>
        </row>
        <row r="33">
          <cell r="A33" t="str">
            <v>Показатели качества услуг подвижной радиотелефонной связи в части передачи коротких текстовых сообщений</v>
          </cell>
        </row>
        <row r="34">
          <cell r="A34" t="str">
            <v>Доля недоставленных SMS сообщений [%]</v>
          </cell>
          <cell r="C34" t="str">
            <v>{Mean}[!ADV].[@TEMS_Service_KPIs].[SMS_Service_Non_Accessibility]</v>
          </cell>
        </row>
        <row r="35">
          <cell r="A35" t="str">
            <v>Среднее время доставки SMS сообщений [сек]</v>
          </cell>
          <cell r="C35" t="str">
            <v>{Mean}[!ADV].[@TEMS_Service_KPIs].[SMS_Access_Delay]</v>
          </cell>
        </row>
        <row r="36">
          <cell r="A36" t="str">
            <v>Показатели качества услуг связи по передаче данных, за исключением услуг связи по передаче данных для целей передачи голосовой информации</v>
          </cell>
        </row>
        <row r="37">
          <cell r="A37" t="str">
            <v>Доля неуспешного TCP/IP соединения с сервером (HTTP IP-Service Access Failure Ratio) [%]</v>
          </cell>
          <cell r="C37" t="str">
            <v>{Mean}[!ADV].[@TEMS_Service_KPIs].[HTTP_Download_IP_Service_Access_Failure_Ratio_Method_A]</v>
          </cell>
        </row>
        <row r="38">
          <cell r="A38" t="str">
            <v>Доля неуспешных сессий по протоколу HTTP (HTTP Session Failure Ratio) [%]</v>
          </cell>
          <cell r="C38" t="str">
            <v>{Mean}[!ADV].[@TEMS_Service_KPIs].[HTTP_Download_Session_Failure_Ratio]</v>
          </cell>
        </row>
        <row r="39">
          <cell r="A39" t="str">
            <v>Среднее значение скорости передачи данных к абоненту (HTTP DL Mean User Data Rate) [Kb/sec]</v>
          </cell>
          <cell r="C39" t="str">
            <v>{Mean$C|_Entire_$S|ServiceTypeHTTPFileDownload$SStatic|N}[!ADV].[@TEMS_Service_KPIs].[HTTP_Download_Average_Throughput]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showGridLines="0" tabSelected="1" view="pageBreakPreview" zoomScale="70" zoomScaleSheetLayoutView="70" workbookViewId="0">
      <selection activeCell="G11" sqref="G11"/>
    </sheetView>
  </sheetViews>
  <sheetFormatPr defaultColWidth="9.140625" defaultRowHeight="15" customHeight="1" x14ac:dyDescent="0.25"/>
  <cols>
    <col min="1" max="1" width="157.42578125" style="66" customWidth="1"/>
    <col min="2" max="2" width="17.7109375" style="42" customWidth="1"/>
    <col min="3" max="6" width="13.7109375" style="42" customWidth="1"/>
    <col min="7" max="7" width="9.140625" style="42" customWidth="1"/>
    <col min="8" max="16384" width="9.140625" style="42"/>
  </cols>
  <sheetData>
    <row r="1" spans="1:6" ht="81.75" customHeight="1" x14ac:dyDescent="0.25">
      <c r="A1" s="79" t="s">
        <v>168</v>
      </c>
      <c r="B1" s="79"/>
      <c r="C1" s="79"/>
      <c r="D1" s="79"/>
      <c r="E1" s="79"/>
      <c r="F1" s="79"/>
    </row>
    <row r="2" spans="1:6" ht="15" customHeight="1" x14ac:dyDescent="0.25">
      <c r="A2" s="80"/>
      <c r="B2" s="80"/>
      <c r="C2" s="80"/>
      <c r="D2" s="80"/>
      <c r="E2" s="80"/>
      <c r="F2" s="80"/>
    </row>
    <row r="3" spans="1:6" ht="15" customHeight="1" x14ac:dyDescent="0.25">
      <c r="A3" s="76" t="s">
        <v>173</v>
      </c>
      <c r="B3" s="76"/>
      <c r="C3" s="76"/>
      <c r="D3" s="76"/>
      <c r="E3" s="76"/>
      <c r="F3" s="76"/>
    </row>
    <row r="4" spans="1:6" ht="23.25" customHeight="1" x14ac:dyDescent="0.25">
      <c r="A4" s="76" t="s">
        <v>172</v>
      </c>
      <c r="B4" s="76"/>
      <c r="C4" s="76"/>
      <c r="D4" s="76"/>
      <c r="E4" s="76"/>
      <c r="F4" s="76"/>
    </row>
    <row r="5" spans="1:6" ht="21" customHeight="1" x14ac:dyDescent="0.25">
      <c r="A5" s="78" t="s">
        <v>1</v>
      </c>
      <c r="B5" s="78"/>
      <c r="C5" s="78"/>
      <c r="D5" s="78"/>
      <c r="E5" s="78"/>
      <c r="F5" s="78"/>
    </row>
    <row r="6" spans="1:6" ht="15" customHeight="1" x14ac:dyDescent="0.25">
      <c r="A6" s="78" t="s">
        <v>2</v>
      </c>
      <c r="B6" s="78"/>
      <c r="C6" s="78"/>
      <c r="D6" s="78"/>
      <c r="E6" s="78"/>
      <c r="F6" s="78"/>
    </row>
    <row r="7" spans="1:6" ht="18.75" customHeight="1" x14ac:dyDescent="0.25">
      <c r="A7" s="76" t="s">
        <v>169</v>
      </c>
      <c r="B7" s="76"/>
      <c r="C7" s="76"/>
      <c r="D7" s="76"/>
      <c r="E7" s="76"/>
      <c r="F7" s="76"/>
    </row>
    <row r="8" spans="1:6" ht="15" customHeight="1" x14ac:dyDescent="0.25">
      <c r="A8" s="76" t="s">
        <v>176</v>
      </c>
      <c r="B8" s="76"/>
      <c r="C8" s="76"/>
      <c r="D8" s="76"/>
      <c r="E8" s="76"/>
      <c r="F8" s="76"/>
    </row>
    <row r="9" spans="1:6" ht="18.75" customHeight="1" x14ac:dyDescent="0.25">
      <c r="A9" s="76"/>
      <c r="B9" s="76"/>
      <c r="C9" s="76"/>
      <c r="D9" s="76"/>
      <c r="E9" s="76"/>
      <c r="F9" s="76"/>
    </row>
    <row r="10" spans="1:6" ht="15" customHeight="1" x14ac:dyDescent="0.25">
      <c r="A10" s="77" t="s">
        <v>175</v>
      </c>
      <c r="B10" s="77"/>
      <c r="C10" s="77"/>
      <c r="D10" s="77"/>
      <c r="E10" s="77"/>
      <c r="F10" s="77"/>
    </row>
    <row r="11" spans="1:6" ht="19.5" customHeight="1" x14ac:dyDescent="0.25">
      <c r="A11" s="7"/>
      <c r="B11" s="7"/>
      <c r="C11" s="7"/>
      <c r="D11" s="7"/>
      <c r="E11" s="7"/>
      <c r="F11" s="7"/>
    </row>
    <row r="12" spans="1:6" ht="15" customHeight="1" x14ac:dyDescent="0.25">
      <c r="A12" s="74" t="s">
        <v>174</v>
      </c>
      <c r="B12" s="74"/>
      <c r="C12" s="74"/>
      <c r="D12" s="74"/>
      <c r="E12" s="74"/>
      <c r="F12" s="74"/>
    </row>
    <row r="13" spans="1:6" ht="15" customHeight="1" x14ac:dyDescent="0.25">
      <c r="A13" s="74" t="s">
        <v>177</v>
      </c>
      <c r="B13" s="74"/>
      <c r="C13" s="74"/>
      <c r="D13" s="74"/>
      <c r="E13" s="74"/>
      <c r="F13" s="74"/>
    </row>
    <row r="14" spans="1:6" ht="15" customHeight="1" x14ac:dyDescent="0.25">
      <c r="A14" s="74" t="s">
        <v>178</v>
      </c>
      <c r="B14" s="74"/>
      <c r="C14" s="74"/>
      <c r="D14" s="74"/>
      <c r="E14" s="74"/>
      <c r="F14" s="74"/>
    </row>
    <row r="15" spans="1:6" ht="15" customHeight="1" x14ac:dyDescent="0.25">
      <c r="A15" s="74" t="s">
        <v>170</v>
      </c>
      <c r="B15" s="74"/>
      <c r="C15" s="74"/>
      <c r="D15" s="74"/>
      <c r="E15" s="74"/>
      <c r="F15" s="74"/>
    </row>
    <row r="16" spans="1:6" ht="15" customHeight="1" thickBot="1" x14ac:dyDescent="0.3">
      <c r="A16" s="75" t="s">
        <v>171</v>
      </c>
      <c r="B16" s="75"/>
      <c r="C16" s="75"/>
      <c r="D16" s="75"/>
      <c r="E16" s="75"/>
      <c r="F16" s="75"/>
    </row>
    <row r="17" spans="1:7" ht="43.5" customHeight="1" thickBot="1" x14ac:dyDescent="0.3">
      <c r="A17" s="60" t="s">
        <v>3</v>
      </c>
      <c r="B17" s="59" t="s">
        <v>4</v>
      </c>
      <c r="C17" s="19" t="s">
        <v>5</v>
      </c>
      <c r="D17" s="19" t="s">
        <v>5</v>
      </c>
      <c r="E17" s="19" t="s">
        <v>5</v>
      </c>
      <c r="F17" s="55"/>
      <c r="G17" s="50"/>
    </row>
    <row r="18" spans="1:7" ht="18" customHeight="1" thickBot="1" x14ac:dyDescent="0.3">
      <c r="A18" s="14" t="s">
        <v>6</v>
      </c>
      <c r="B18" s="16"/>
      <c r="C18" s="1" t="s">
        <v>156</v>
      </c>
      <c r="D18" s="1" t="s">
        <v>157</v>
      </c>
      <c r="E18" s="1" t="s">
        <v>158</v>
      </c>
      <c r="F18" s="18"/>
      <c r="G18" s="50"/>
    </row>
    <row r="19" spans="1:7" ht="18" customHeight="1" x14ac:dyDescent="0.25">
      <c r="A19" s="15" t="s">
        <v>7</v>
      </c>
      <c r="B19" s="11" t="s">
        <v>164</v>
      </c>
      <c r="C19" s="9">
        <v>1.34</v>
      </c>
      <c r="D19" s="9">
        <v>1.27</v>
      </c>
      <c r="E19" s="9">
        <v>0.7</v>
      </c>
      <c r="F19" s="26"/>
      <c r="G19" s="50"/>
    </row>
    <row r="20" spans="1:7" ht="18" customHeight="1" x14ac:dyDescent="0.25">
      <c r="A20" s="27" t="s">
        <v>8</v>
      </c>
      <c r="B20" s="23" t="s">
        <v>164</v>
      </c>
      <c r="C20" s="4">
        <v>1.91</v>
      </c>
      <c r="D20" s="4">
        <v>1.02</v>
      </c>
      <c r="E20" s="4">
        <v>0.92</v>
      </c>
      <c r="F20" s="41"/>
      <c r="G20" s="50"/>
    </row>
    <row r="21" spans="1:7" ht="18" customHeight="1" x14ac:dyDescent="0.25">
      <c r="A21" s="27" t="s">
        <v>9</v>
      </c>
      <c r="B21" s="57" t="s">
        <v>165</v>
      </c>
      <c r="C21" s="4">
        <v>4.0199999999999996</v>
      </c>
      <c r="D21" s="4">
        <v>3.77</v>
      </c>
      <c r="E21" s="4">
        <v>3.9</v>
      </c>
      <c r="F21" s="41"/>
      <c r="G21" s="50"/>
    </row>
    <row r="22" spans="1:7" ht="18" customHeight="1" thickBot="1" x14ac:dyDescent="0.3">
      <c r="A22" s="37" t="s">
        <v>10</v>
      </c>
      <c r="B22" s="29" t="s">
        <v>0</v>
      </c>
      <c r="C22" s="4">
        <v>1.91</v>
      </c>
      <c r="D22" s="4">
        <v>2.92</v>
      </c>
      <c r="E22" s="4">
        <v>1.9</v>
      </c>
      <c r="F22" s="20"/>
      <c r="G22" s="50"/>
    </row>
    <row r="23" spans="1:7" ht="18" customHeight="1" thickBot="1" x14ac:dyDescent="0.3">
      <c r="A23" s="14" t="s">
        <v>11</v>
      </c>
      <c r="B23" s="16"/>
      <c r="C23" s="1"/>
      <c r="D23" s="1"/>
      <c r="E23" s="1"/>
      <c r="F23" s="18"/>
      <c r="G23" s="50"/>
    </row>
    <row r="24" spans="1:7" ht="18" customHeight="1" x14ac:dyDescent="0.25">
      <c r="A24" s="15" t="s">
        <v>12</v>
      </c>
      <c r="B24" s="11" t="s">
        <v>0</v>
      </c>
      <c r="C24" s="4">
        <v>2.08</v>
      </c>
      <c r="D24" s="4">
        <v>2.12</v>
      </c>
      <c r="E24" s="4">
        <v>2.42</v>
      </c>
      <c r="F24" s="26"/>
      <c r="G24" s="50"/>
    </row>
    <row r="25" spans="1:7" ht="18" customHeight="1" thickBot="1" x14ac:dyDescent="0.3">
      <c r="A25" s="37" t="s">
        <v>13</v>
      </c>
      <c r="B25" s="29" t="s">
        <v>0</v>
      </c>
      <c r="C25" s="10">
        <v>2.3199999999999998</v>
      </c>
      <c r="D25" s="10">
        <v>3.14</v>
      </c>
      <c r="E25" s="10">
        <v>2.75</v>
      </c>
      <c r="F25" s="20"/>
      <c r="G25" s="50"/>
    </row>
    <row r="26" spans="1:7" ht="18" customHeight="1" thickBot="1" x14ac:dyDescent="0.3">
      <c r="A26" s="14" t="s">
        <v>14</v>
      </c>
      <c r="B26" s="16"/>
      <c r="C26" s="1"/>
      <c r="D26" s="1"/>
      <c r="E26" s="1"/>
      <c r="F26" s="18"/>
      <c r="G26" s="50"/>
    </row>
    <row r="27" spans="1:7" ht="18" customHeight="1" x14ac:dyDescent="0.25">
      <c r="A27" s="15" t="s">
        <v>15</v>
      </c>
      <c r="B27" s="11" t="s">
        <v>166</v>
      </c>
      <c r="C27" s="9">
        <v>0.49</v>
      </c>
      <c r="D27" s="9">
        <v>1.57</v>
      </c>
      <c r="E27" s="9">
        <v>1.74</v>
      </c>
      <c r="F27" s="26"/>
      <c r="G27" s="50"/>
    </row>
    <row r="28" spans="1:7" ht="18" customHeight="1" x14ac:dyDescent="0.25">
      <c r="A28" s="27" t="s">
        <v>16</v>
      </c>
      <c r="B28" s="23" t="s">
        <v>0</v>
      </c>
      <c r="C28" s="4">
        <v>1.02</v>
      </c>
      <c r="D28" s="4">
        <v>16.04</v>
      </c>
      <c r="E28" s="4">
        <v>3.01</v>
      </c>
      <c r="F28" s="41"/>
      <c r="G28" s="50"/>
    </row>
    <row r="29" spans="1:7" ht="18" customHeight="1" x14ac:dyDescent="0.25">
      <c r="A29" s="37" t="s">
        <v>17</v>
      </c>
      <c r="B29" s="29" t="s">
        <v>167</v>
      </c>
      <c r="C29" s="10">
        <v>1312</v>
      </c>
      <c r="D29" s="10">
        <v>1388.1</v>
      </c>
      <c r="E29" s="10">
        <v>1822.4</v>
      </c>
      <c r="F29" s="20"/>
      <c r="G29" s="50"/>
    </row>
    <row r="30" spans="1:7" ht="18" customHeight="1" thickBot="1" x14ac:dyDescent="0.3">
      <c r="A30" s="37" t="s">
        <v>18</v>
      </c>
      <c r="B30" s="69" t="s">
        <v>0</v>
      </c>
      <c r="C30" s="24">
        <v>28.21</v>
      </c>
      <c r="D30" s="24">
        <v>17.61</v>
      </c>
      <c r="E30" s="24">
        <v>22.77</v>
      </c>
      <c r="F30" s="48"/>
      <c r="G30" s="50"/>
    </row>
    <row r="31" spans="1:7" ht="18" customHeight="1" thickBot="1" x14ac:dyDescent="0.3">
      <c r="A31" s="14" t="s">
        <v>19</v>
      </c>
      <c r="B31" s="16"/>
      <c r="C31" s="1" t="s">
        <v>0</v>
      </c>
      <c r="D31" s="1" t="s">
        <v>0</v>
      </c>
      <c r="E31" s="1" t="s">
        <v>0</v>
      </c>
      <c r="F31" s="18"/>
      <c r="G31" s="50"/>
    </row>
    <row r="32" spans="1:7" ht="18" customHeight="1" x14ac:dyDescent="0.25">
      <c r="A32" s="56" t="s">
        <v>20</v>
      </c>
      <c r="B32" s="54" t="s">
        <v>0</v>
      </c>
      <c r="C32" s="8">
        <v>7967</v>
      </c>
      <c r="D32" s="8">
        <v>7648</v>
      </c>
      <c r="E32" s="8">
        <v>7570</v>
      </c>
      <c r="F32" s="64"/>
      <c r="G32" s="50"/>
    </row>
    <row r="33" spans="1:7" ht="18" customHeight="1" x14ac:dyDescent="0.25">
      <c r="A33" s="15" t="s">
        <v>21</v>
      </c>
      <c r="B33" s="11" t="s">
        <v>0</v>
      </c>
      <c r="C33" s="33">
        <v>144051</v>
      </c>
      <c r="D33" s="33">
        <v>116267</v>
      </c>
      <c r="E33" s="33">
        <v>136484</v>
      </c>
      <c r="F33" s="64"/>
      <c r="G33" s="50"/>
    </row>
    <row r="34" spans="1:7" ht="18" customHeight="1" x14ac:dyDescent="0.25">
      <c r="A34" s="27" t="s">
        <v>22</v>
      </c>
      <c r="B34" s="23" t="s">
        <v>0</v>
      </c>
      <c r="C34" s="8">
        <v>2757</v>
      </c>
      <c r="D34" s="8">
        <v>3395</v>
      </c>
      <c r="E34" s="8">
        <v>2588</v>
      </c>
      <c r="F34" s="47"/>
      <c r="G34" s="50"/>
    </row>
    <row r="35" spans="1:7" ht="18" customHeight="1" x14ac:dyDescent="0.25">
      <c r="A35" s="27" t="s">
        <v>23</v>
      </c>
      <c r="B35" s="23" t="s">
        <v>0</v>
      </c>
      <c r="C35" s="8">
        <v>1831</v>
      </c>
      <c r="D35" s="8">
        <v>1796</v>
      </c>
      <c r="E35" s="8">
        <v>1732</v>
      </c>
      <c r="F35" s="47"/>
      <c r="G35" s="50"/>
    </row>
    <row r="36" spans="1:7" ht="18" customHeight="1" x14ac:dyDescent="0.25">
      <c r="A36" s="27" t="s">
        <v>24</v>
      </c>
      <c r="B36" s="23" t="s">
        <v>0</v>
      </c>
      <c r="C36" s="8">
        <v>1654</v>
      </c>
      <c r="D36" s="8">
        <v>2997</v>
      </c>
      <c r="E36" s="8">
        <v>2427</v>
      </c>
      <c r="F36" s="47"/>
      <c r="G36" s="50"/>
    </row>
    <row r="37" spans="1:7" ht="18" customHeight="1" thickBot="1" x14ac:dyDescent="0.3">
      <c r="A37" s="72" t="s">
        <v>25</v>
      </c>
      <c r="B37" s="49" t="s">
        <v>0</v>
      </c>
      <c r="C37" s="36">
        <v>3259</v>
      </c>
      <c r="D37" s="36">
        <v>4101</v>
      </c>
      <c r="E37" s="36">
        <v>4473</v>
      </c>
      <c r="F37" s="67"/>
      <c r="G37" s="50"/>
    </row>
    <row r="38" spans="1:7" ht="16.5" customHeight="1" x14ac:dyDescent="0.25">
      <c r="A38" s="39"/>
    </row>
    <row r="39" spans="1:7" ht="15.75" customHeight="1" x14ac:dyDescent="0.25"/>
    <row r="40" spans="1:7" ht="15.75" customHeight="1" x14ac:dyDescent="0.3">
      <c r="A40" s="46"/>
    </row>
    <row r="41" spans="1:7" ht="15.75" customHeight="1" x14ac:dyDescent="0.25"/>
    <row r="42" spans="1:7" ht="15.75" customHeight="1" x14ac:dyDescent="0.25">
      <c r="A42" s="39"/>
      <c r="B42" s="25"/>
      <c r="C42" s="25"/>
      <c r="D42" s="25"/>
    </row>
    <row r="43" spans="1:7" ht="15.75" customHeight="1" x14ac:dyDescent="0.25"/>
    <row r="44" spans="1:7" ht="15.75" customHeight="1" x14ac:dyDescent="0.25"/>
    <row r="45" spans="1:7" ht="15.75" customHeight="1" x14ac:dyDescent="0.25"/>
    <row r="46" spans="1:7" ht="15.75" customHeight="1" x14ac:dyDescent="0.25"/>
    <row r="47" spans="1:7" ht="15.75" customHeight="1" x14ac:dyDescent="0.25"/>
    <row r="48" spans="1:7" ht="16.5" customHeight="1" x14ac:dyDescent="0.25"/>
  </sheetData>
  <mergeCells count="15">
    <mergeCell ref="A6:F6"/>
    <mergeCell ref="A1:F1"/>
    <mergeCell ref="A2:F2"/>
    <mergeCell ref="A3:F3"/>
    <mergeCell ref="A4:F4"/>
    <mergeCell ref="A5:F5"/>
    <mergeCell ref="A13:F13"/>
    <mergeCell ref="A14:F14"/>
    <mergeCell ref="A15:F15"/>
    <mergeCell ref="A16:F16"/>
    <mergeCell ref="A7:F7"/>
    <mergeCell ref="A8:F8"/>
    <mergeCell ref="A9:F9"/>
    <mergeCell ref="A10:F10"/>
    <mergeCell ref="A12:F12"/>
  </mergeCells>
  <pageMargins left="0.6875" right="0.6875" top="0.75" bottom="0.75" header="0.2708333432674408" footer="0.2708333432674408"/>
  <pageSetup paperSize="9" scale="38" fitToHeight="0" orientation="portrait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4"/>
  <sheetViews>
    <sheetView showGridLines="0" topLeftCell="A289" workbookViewId="0">
      <selection activeCell="F86" sqref="F86"/>
    </sheetView>
  </sheetViews>
  <sheetFormatPr defaultColWidth="8.5703125" defaultRowHeight="15" customHeight="1" x14ac:dyDescent="0.25"/>
  <cols>
    <col min="1" max="16" width="8.5703125" style="3" customWidth="1"/>
    <col min="17" max="16384" width="8.5703125" style="3"/>
  </cols>
  <sheetData>
    <row r="1" spans="1:16" ht="15" customHeight="1" x14ac:dyDescent="0.25">
      <c r="A1" s="81" t="s">
        <v>151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43"/>
      <c r="P1" s="43"/>
    </row>
    <row r="3" spans="1:16" ht="15" customHeight="1" x14ac:dyDescent="0.25">
      <c r="A3" s="3" t="s">
        <v>156</v>
      </c>
    </row>
    <row r="7" spans="1:16" ht="15" customHeight="1" x14ac:dyDescent="0.25">
      <c r="A7" s="3" t="s">
        <v>152</v>
      </c>
    </row>
    <row r="9" spans="1:16" ht="15" customHeight="1" x14ac:dyDescent="0.25">
      <c r="A9" s="82"/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</row>
    <row r="10" spans="1:16" ht="15" customHeight="1" x14ac:dyDescent="0.25">
      <c r="A10" s="82"/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</row>
    <row r="11" spans="1:16" ht="15" customHeight="1" x14ac:dyDescent="0.25">
      <c r="A11" s="82"/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</row>
    <row r="12" spans="1:16" ht="15" customHeight="1" x14ac:dyDescent="0.25">
      <c r="A12" s="82"/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</row>
    <row r="13" spans="1:16" ht="15" customHeight="1" x14ac:dyDescent="0.25">
      <c r="A13" s="82"/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</row>
    <row r="14" spans="1:16" ht="15" customHeight="1" x14ac:dyDescent="0.25">
      <c r="A14" s="82"/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</row>
    <row r="15" spans="1:16" ht="15" customHeight="1" x14ac:dyDescent="0.25">
      <c r="A15" s="82"/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</row>
    <row r="16" spans="1:16" ht="15" customHeight="1" x14ac:dyDescent="0.25">
      <c r="A16" s="82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</row>
    <row r="17" spans="1:14" ht="15" customHeight="1" x14ac:dyDescent="0.25">
      <c r="A17" s="82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</row>
    <row r="18" spans="1:14" ht="15" customHeight="1" x14ac:dyDescent="0.25">
      <c r="A18" s="82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</row>
    <row r="19" spans="1:14" ht="15" customHeight="1" x14ac:dyDescent="0.25">
      <c r="A19" s="82"/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</row>
    <row r="20" spans="1:14" ht="15" customHeight="1" x14ac:dyDescent="0.25">
      <c r="A20" s="82"/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</row>
    <row r="21" spans="1:14" ht="15" customHeight="1" x14ac:dyDescent="0.25">
      <c r="A21" s="82"/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</row>
    <row r="22" spans="1:14" ht="15" customHeight="1" x14ac:dyDescent="0.25">
      <c r="A22" s="82"/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</row>
    <row r="23" spans="1:14" ht="15" customHeight="1" x14ac:dyDescent="0.25">
      <c r="A23" s="82"/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</row>
    <row r="24" spans="1:14" ht="15" customHeight="1" x14ac:dyDescent="0.25">
      <c r="A24" s="82"/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</row>
    <row r="25" spans="1:14" ht="15" customHeight="1" x14ac:dyDescent="0.25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</row>
    <row r="26" spans="1:14" ht="15" customHeight="1" x14ac:dyDescent="0.25">
      <c r="A26" s="82"/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</row>
    <row r="27" spans="1:14" ht="15" customHeight="1" x14ac:dyDescent="0.25">
      <c r="A27" s="82"/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</row>
    <row r="28" spans="1:14" ht="15" customHeight="1" x14ac:dyDescent="0.25">
      <c r="A28" s="82"/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</row>
    <row r="29" spans="1:14" ht="15" customHeight="1" x14ac:dyDescent="0.25">
      <c r="A29" s="82"/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</row>
    <row r="30" spans="1:14" ht="15" customHeight="1" x14ac:dyDescent="0.25">
      <c r="A30" s="82"/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</row>
    <row r="31" spans="1:14" ht="15" customHeight="1" x14ac:dyDescent="0.25">
      <c r="A31" s="82"/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</row>
    <row r="32" spans="1:14" ht="15" customHeight="1" x14ac:dyDescent="0.25">
      <c r="A32" s="82"/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</row>
    <row r="33" spans="1:14" ht="15" customHeight="1" x14ac:dyDescent="0.25">
      <c r="A33" s="82"/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</row>
    <row r="34" spans="1:14" ht="15" customHeight="1" x14ac:dyDescent="0.25">
      <c r="A34" s="82"/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</row>
    <row r="35" spans="1:14" ht="15" customHeight="1" x14ac:dyDescent="0.25">
      <c r="A35" s="82"/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</row>
    <row r="36" spans="1:14" ht="15" customHeight="1" x14ac:dyDescent="0.25">
      <c r="A36" s="82"/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</row>
    <row r="37" spans="1:14" ht="15" customHeight="1" x14ac:dyDescent="0.25">
      <c r="A37" s="82"/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</row>
    <row r="38" spans="1:14" ht="15" customHeight="1" x14ac:dyDescent="0.25">
      <c r="A38" s="82"/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</row>
    <row r="39" spans="1:14" ht="15" customHeight="1" x14ac:dyDescent="0.25">
      <c r="A39" s="82"/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</row>
    <row r="40" spans="1:14" ht="15" customHeight="1" x14ac:dyDescent="0.25">
      <c r="A40" s="82"/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</row>
    <row r="43" spans="1:14" ht="15" customHeight="1" x14ac:dyDescent="0.25">
      <c r="A43" s="3" t="s">
        <v>153</v>
      </c>
    </row>
    <row r="45" spans="1:14" ht="15" customHeight="1" x14ac:dyDescent="0.25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</row>
    <row r="46" spans="1:14" ht="15" customHeight="1" x14ac:dyDescent="0.25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</row>
    <row r="47" spans="1:14" ht="15" customHeight="1" x14ac:dyDescent="0.25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</row>
    <row r="48" spans="1:14" ht="15" customHeight="1" x14ac:dyDescent="0.25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</row>
    <row r="49" spans="1:14" ht="15" customHeight="1" x14ac:dyDescent="0.25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</row>
    <row r="50" spans="1:14" ht="15" customHeight="1" x14ac:dyDescent="0.25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</row>
    <row r="51" spans="1:14" ht="15" customHeight="1" x14ac:dyDescent="0.25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</row>
    <row r="52" spans="1:14" ht="15" customHeight="1" x14ac:dyDescent="0.25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</row>
    <row r="53" spans="1:14" ht="15" customHeight="1" x14ac:dyDescent="0.25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</row>
    <row r="54" spans="1:14" ht="15" customHeight="1" x14ac:dyDescent="0.25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</row>
    <row r="55" spans="1:14" ht="15" customHeight="1" x14ac:dyDescent="0.25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</row>
    <row r="56" spans="1:14" ht="15" customHeight="1" x14ac:dyDescent="0.25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</row>
    <row r="57" spans="1:14" ht="15" customHeight="1" x14ac:dyDescent="0.25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</row>
    <row r="58" spans="1:14" ht="15" customHeight="1" x14ac:dyDescent="0.25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</row>
    <row r="59" spans="1:14" ht="15" customHeight="1" x14ac:dyDescent="0.25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</row>
    <row r="60" spans="1:14" ht="15" customHeight="1" x14ac:dyDescent="0.25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</row>
    <row r="61" spans="1:14" ht="15" customHeight="1" x14ac:dyDescent="0.25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</row>
    <row r="62" spans="1:14" ht="15" customHeight="1" x14ac:dyDescent="0.25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</row>
    <row r="63" spans="1:14" ht="15" customHeight="1" x14ac:dyDescent="0.25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</row>
    <row r="64" spans="1:14" ht="15" customHeight="1" x14ac:dyDescent="0.25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</row>
    <row r="65" spans="1:14" ht="15" customHeight="1" x14ac:dyDescent="0.25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</row>
    <row r="66" spans="1:14" ht="15" customHeight="1" x14ac:dyDescent="0.25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</row>
    <row r="67" spans="1:14" ht="15" customHeight="1" x14ac:dyDescent="0.25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</row>
    <row r="68" spans="1:14" ht="15" customHeight="1" x14ac:dyDescent="0.25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</row>
    <row r="69" spans="1:14" ht="15" customHeight="1" x14ac:dyDescent="0.25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</row>
    <row r="70" spans="1:14" ht="15" customHeight="1" x14ac:dyDescent="0.25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/>
    </row>
    <row r="71" spans="1:14" ht="15" customHeight="1" x14ac:dyDescent="0.25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82"/>
    </row>
    <row r="72" spans="1:14" ht="15" customHeight="1" x14ac:dyDescent="0.25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</row>
    <row r="73" spans="1:14" ht="15" customHeight="1" x14ac:dyDescent="0.25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</row>
    <row r="74" spans="1:14" ht="15" customHeight="1" x14ac:dyDescent="0.25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</row>
    <row r="75" spans="1:14" ht="15" customHeight="1" x14ac:dyDescent="0.25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</row>
    <row r="76" spans="1:14" ht="15" customHeight="1" x14ac:dyDescent="0.25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</row>
    <row r="77" spans="1:14" ht="15" customHeight="1" x14ac:dyDescent="0.25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</row>
    <row r="78" spans="1:14" ht="15" customHeight="1" x14ac:dyDescent="0.25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</row>
    <row r="79" spans="1:14" ht="15" customHeight="1" x14ac:dyDescent="0.25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</row>
    <row r="83" spans="1:14" ht="15" customHeight="1" x14ac:dyDescent="0.25">
      <c r="A83" s="3" t="s">
        <v>157</v>
      </c>
    </row>
    <row r="87" spans="1:14" ht="15" customHeight="1" x14ac:dyDescent="0.25">
      <c r="A87" s="3" t="s">
        <v>152</v>
      </c>
    </row>
    <row r="89" spans="1:14" ht="15" customHeight="1" x14ac:dyDescent="0.25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82"/>
      <c r="L89" s="82"/>
      <c r="M89" s="82"/>
      <c r="N89" s="82"/>
    </row>
    <row r="90" spans="1:14" ht="15" customHeight="1" x14ac:dyDescent="0.25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82"/>
      <c r="L90" s="82"/>
      <c r="M90" s="82"/>
      <c r="N90" s="82"/>
    </row>
    <row r="91" spans="1:14" ht="15" customHeight="1" x14ac:dyDescent="0.25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82"/>
      <c r="L91" s="82"/>
      <c r="M91" s="82"/>
      <c r="N91" s="82"/>
    </row>
    <row r="92" spans="1:14" ht="15" customHeight="1" x14ac:dyDescent="0.25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82"/>
    </row>
    <row r="93" spans="1:14" ht="15" customHeight="1" x14ac:dyDescent="0.25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82"/>
      <c r="L93" s="82"/>
      <c r="M93" s="82"/>
      <c r="N93" s="82"/>
    </row>
    <row r="94" spans="1:14" ht="15" customHeight="1" x14ac:dyDescent="0.25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</row>
    <row r="95" spans="1:14" ht="15" customHeight="1" x14ac:dyDescent="0.25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82"/>
      <c r="L95" s="82"/>
      <c r="M95" s="82"/>
      <c r="N95" s="82"/>
    </row>
    <row r="96" spans="1:14" ht="15" customHeight="1" x14ac:dyDescent="0.25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82"/>
    </row>
    <row r="97" spans="1:14" ht="15" customHeight="1" x14ac:dyDescent="0.25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82"/>
      <c r="L97" s="82"/>
      <c r="M97" s="82"/>
      <c r="N97" s="82"/>
    </row>
    <row r="98" spans="1:14" ht="15" customHeight="1" x14ac:dyDescent="0.25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82"/>
      <c r="L98" s="82"/>
      <c r="M98" s="82"/>
      <c r="N98" s="82"/>
    </row>
    <row r="99" spans="1:14" ht="15" customHeight="1" x14ac:dyDescent="0.25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82"/>
      <c r="L99" s="82"/>
      <c r="M99" s="82"/>
      <c r="N99" s="82"/>
    </row>
    <row r="100" spans="1:14" ht="15" customHeight="1" x14ac:dyDescent="0.25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82"/>
      <c r="L100" s="82"/>
      <c r="M100" s="82"/>
      <c r="N100" s="82"/>
    </row>
    <row r="101" spans="1:14" ht="15" customHeight="1" x14ac:dyDescent="0.25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82"/>
      <c r="L101" s="82"/>
      <c r="M101" s="82"/>
      <c r="N101" s="82"/>
    </row>
    <row r="102" spans="1:14" ht="15" customHeight="1" x14ac:dyDescent="0.25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82"/>
      <c r="L102" s="82"/>
      <c r="M102" s="82"/>
      <c r="N102" s="82"/>
    </row>
    <row r="103" spans="1:14" ht="15" customHeight="1" x14ac:dyDescent="0.25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82"/>
      <c r="L103" s="82"/>
      <c r="M103" s="82"/>
      <c r="N103" s="82"/>
    </row>
    <row r="104" spans="1:14" ht="15" customHeight="1" x14ac:dyDescent="0.25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82"/>
    </row>
    <row r="105" spans="1:14" ht="15" customHeight="1" x14ac:dyDescent="0.25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82"/>
      <c r="L105" s="82"/>
      <c r="M105" s="82"/>
      <c r="N105" s="82"/>
    </row>
    <row r="106" spans="1:14" ht="15" customHeight="1" x14ac:dyDescent="0.25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82"/>
    </row>
    <row r="107" spans="1:14" ht="15" customHeight="1" x14ac:dyDescent="0.25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82"/>
      <c r="N107" s="82"/>
    </row>
    <row r="108" spans="1:14" ht="15" customHeight="1" x14ac:dyDescent="0.25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82"/>
      <c r="L108" s="82"/>
      <c r="M108" s="82"/>
      <c r="N108" s="82"/>
    </row>
    <row r="109" spans="1:14" ht="15" customHeight="1" x14ac:dyDescent="0.25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82"/>
      <c r="L109" s="82"/>
      <c r="M109" s="82"/>
      <c r="N109" s="82"/>
    </row>
    <row r="110" spans="1:14" ht="15" customHeight="1" x14ac:dyDescent="0.25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82"/>
      <c r="L110" s="82"/>
      <c r="M110" s="82"/>
      <c r="N110" s="82"/>
    </row>
    <row r="111" spans="1:14" ht="15" customHeight="1" x14ac:dyDescent="0.25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82"/>
      <c r="L111" s="82"/>
      <c r="M111" s="82"/>
      <c r="N111" s="82"/>
    </row>
    <row r="112" spans="1:14" ht="15" customHeight="1" x14ac:dyDescent="0.25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82"/>
      <c r="L112" s="82"/>
      <c r="M112" s="82"/>
      <c r="N112" s="82"/>
    </row>
    <row r="113" spans="1:14" ht="15" customHeight="1" x14ac:dyDescent="0.25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82"/>
      <c r="L113" s="82"/>
      <c r="M113" s="82"/>
      <c r="N113" s="82"/>
    </row>
    <row r="114" spans="1:14" ht="15" customHeight="1" x14ac:dyDescent="0.25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82"/>
      <c r="L114" s="82"/>
      <c r="M114" s="82"/>
      <c r="N114" s="82"/>
    </row>
    <row r="115" spans="1:14" ht="15" customHeight="1" x14ac:dyDescent="0.25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82"/>
      <c r="L115" s="82"/>
      <c r="M115" s="82"/>
      <c r="N115" s="82"/>
    </row>
    <row r="116" spans="1:14" ht="15" customHeight="1" x14ac:dyDescent="0.25">
      <c r="A116" s="82"/>
      <c r="B116" s="82"/>
      <c r="C116" s="82"/>
      <c r="D116" s="82"/>
      <c r="E116" s="82"/>
      <c r="F116" s="82"/>
      <c r="G116" s="82"/>
      <c r="H116" s="82"/>
      <c r="I116" s="82"/>
      <c r="J116" s="82"/>
      <c r="K116" s="82"/>
      <c r="L116" s="82"/>
      <c r="M116" s="82"/>
      <c r="N116" s="82"/>
    </row>
    <row r="117" spans="1:14" ht="15" customHeight="1" x14ac:dyDescent="0.25">
      <c r="A117" s="82"/>
      <c r="B117" s="82"/>
      <c r="C117" s="82"/>
      <c r="D117" s="82"/>
      <c r="E117" s="82"/>
      <c r="F117" s="82"/>
      <c r="G117" s="82"/>
      <c r="H117" s="82"/>
      <c r="I117" s="82"/>
      <c r="J117" s="82"/>
      <c r="K117" s="82"/>
      <c r="L117" s="82"/>
      <c r="M117" s="82"/>
      <c r="N117" s="82"/>
    </row>
    <row r="118" spans="1:14" ht="15" customHeight="1" x14ac:dyDescent="0.25">
      <c r="A118" s="82"/>
      <c r="B118" s="82"/>
      <c r="C118" s="82"/>
      <c r="D118" s="82"/>
      <c r="E118" s="82"/>
      <c r="F118" s="82"/>
      <c r="G118" s="82"/>
      <c r="H118" s="82"/>
      <c r="I118" s="82"/>
      <c r="J118" s="82"/>
      <c r="K118" s="82"/>
      <c r="L118" s="82"/>
      <c r="M118" s="82"/>
      <c r="N118" s="82"/>
    </row>
    <row r="119" spans="1:14" ht="15" customHeight="1" x14ac:dyDescent="0.25">
      <c r="A119" s="82"/>
      <c r="B119" s="82"/>
      <c r="C119" s="82"/>
      <c r="D119" s="82"/>
      <c r="E119" s="82"/>
      <c r="F119" s="82"/>
      <c r="G119" s="82"/>
      <c r="H119" s="82"/>
      <c r="I119" s="82"/>
      <c r="J119" s="82"/>
      <c r="K119" s="82"/>
      <c r="L119" s="82"/>
      <c r="M119" s="82"/>
      <c r="N119" s="82"/>
    </row>
    <row r="120" spans="1:14" ht="15" customHeight="1" x14ac:dyDescent="0.25">
      <c r="A120" s="82"/>
      <c r="B120" s="82"/>
      <c r="C120" s="82"/>
      <c r="D120" s="82"/>
      <c r="E120" s="82"/>
      <c r="F120" s="82"/>
      <c r="G120" s="82"/>
      <c r="H120" s="82"/>
      <c r="I120" s="82"/>
      <c r="J120" s="82"/>
      <c r="K120" s="82"/>
      <c r="L120" s="82"/>
      <c r="M120" s="82"/>
      <c r="N120" s="82"/>
    </row>
    <row r="123" spans="1:14" ht="15" customHeight="1" x14ac:dyDescent="0.25">
      <c r="A123" s="3" t="s">
        <v>153</v>
      </c>
    </row>
    <row r="125" spans="1:14" ht="15" customHeight="1" x14ac:dyDescent="0.25">
      <c r="A125" s="82"/>
      <c r="B125" s="82"/>
      <c r="C125" s="82"/>
      <c r="D125" s="82"/>
      <c r="E125" s="82"/>
      <c r="F125" s="82"/>
      <c r="G125" s="82"/>
      <c r="H125" s="82"/>
      <c r="I125" s="82"/>
      <c r="J125" s="82"/>
      <c r="K125" s="82"/>
      <c r="L125" s="82"/>
      <c r="M125" s="82"/>
      <c r="N125" s="82"/>
    </row>
    <row r="126" spans="1:14" ht="15" customHeight="1" x14ac:dyDescent="0.25">
      <c r="A126" s="82"/>
      <c r="B126" s="82"/>
      <c r="C126" s="82"/>
      <c r="D126" s="82"/>
      <c r="E126" s="82"/>
      <c r="F126" s="82"/>
      <c r="G126" s="82"/>
      <c r="H126" s="82"/>
      <c r="I126" s="82"/>
      <c r="J126" s="82"/>
      <c r="K126" s="82"/>
      <c r="L126" s="82"/>
      <c r="M126" s="82"/>
      <c r="N126" s="82"/>
    </row>
    <row r="127" spans="1:14" ht="15" customHeight="1" x14ac:dyDescent="0.25">
      <c r="A127" s="82"/>
      <c r="B127" s="82"/>
      <c r="C127" s="82"/>
      <c r="D127" s="82"/>
      <c r="E127" s="82"/>
      <c r="F127" s="82"/>
      <c r="G127" s="82"/>
      <c r="H127" s="82"/>
      <c r="I127" s="82"/>
      <c r="J127" s="82"/>
      <c r="K127" s="82"/>
      <c r="L127" s="82"/>
      <c r="M127" s="82"/>
      <c r="N127" s="82"/>
    </row>
    <row r="128" spans="1:14" ht="15" customHeight="1" x14ac:dyDescent="0.25">
      <c r="A128" s="82"/>
      <c r="B128" s="82"/>
      <c r="C128" s="82"/>
      <c r="D128" s="82"/>
      <c r="E128" s="82"/>
      <c r="F128" s="82"/>
      <c r="G128" s="82"/>
      <c r="H128" s="82"/>
      <c r="I128" s="82"/>
      <c r="J128" s="82"/>
      <c r="K128" s="82"/>
      <c r="L128" s="82"/>
      <c r="M128" s="82"/>
      <c r="N128" s="82"/>
    </row>
    <row r="129" spans="1:14" ht="15" customHeight="1" x14ac:dyDescent="0.25">
      <c r="A129" s="82"/>
      <c r="B129" s="82"/>
      <c r="C129" s="82"/>
      <c r="D129" s="82"/>
      <c r="E129" s="82"/>
      <c r="F129" s="82"/>
      <c r="G129" s="82"/>
      <c r="H129" s="82"/>
      <c r="I129" s="82"/>
      <c r="J129" s="82"/>
      <c r="K129" s="82"/>
      <c r="L129" s="82"/>
      <c r="M129" s="82"/>
      <c r="N129" s="82"/>
    </row>
    <row r="130" spans="1:14" ht="15" customHeight="1" x14ac:dyDescent="0.25">
      <c r="A130" s="82"/>
      <c r="B130" s="82"/>
      <c r="C130" s="82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</row>
    <row r="131" spans="1:14" ht="15" customHeight="1" x14ac:dyDescent="0.25">
      <c r="A131" s="82"/>
      <c r="B131" s="82"/>
      <c r="C131" s="82"/>
      <c r="D131" s="82"/>
      <c r="E131" s="82"/>
      <c r="F131" s="82"/>
      <c r="G131" s="82"/>
      <c r="H131" s="82"/>
      <c r="I131" s="82"/>
      <c r="J131" s="82"/>
      <c r="K131" s="82"/>
      <c r="L131" s="82"/>
      <c r="M131" s="82"/>
      <c r="N131" s="82"/>
    </row>
    <row r="132" spans="1:14" ht="15" customHeight="1" x14ac:dyDescent="0.25">
      <c r="A132" s="82"/>
      <c r="B132" s="82"/>
      <c r="C132" s="82"/>
      <c r="D132" s="82"/>
      <c r="E132" s="82"/>
      <c r="F132" s="82"/>
      <c r="G132" s="82"/>
      <c r="H132" s="82"/>
      <c r="I132" s="82"/>
      <c r="J132" s="82"/>
      <c r="K132" s="82"/>
      <c r="L132" s="82"/>
      <c r="M132" s="82"/>
      <c r="N132" s="82"/>
    </row>
    <row r="133" spans="1:14" ht="15" customHeight="1" x14ac:dyDescent="0.25">
      <c r="A133" s="82"/>
      <c r="B133" s="82"/>
      <c r="C133" s="82"/>
      <c r="D133" s="82"/>
      <c r="E133" s="82"/>
      <c r="F133" s="82"/>
      <c r="G133" s="82"/>
      <c r="H133" s="82"/>
      <c r="I133" s="82"/>
      <c r="J133" s="82"/>
      <c r="K133" s="82"/>
      <c r="L133" s="82"/>
      <c r="M133" s="82"/>
      <c r="N133" s="82"/>
    </row>
    <row r="134" spans="1:14" ht="15" customHeight="1" x14ac:dyDescent="0.25">
      <c r="A134" s="82"/>
      <c r="B134" s="82"/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82"/>
      <c r="N134" s="82"/>
    </row>
    <row r="135" spans="1:14" ht="15" customHeight="1" x14ac:dyDescent="0.25">
      <c r="A135" s="82"/>
      <c r="B135" s="82"/>
      <c r="C135" s="82"/>
      <c r="D135" s="82"/>
      <c r="E135" s="82"/>
      <c r="F135" s="82"/>
      <c r="G135" s="82"/>
      <c r="H135" s="82"/>
      <c r="I135" s="82"/>
      <c r="J135" s="82"/>
      <c r="K135" s="82"/>
      <c r="L135" s="82"/>
      <c r="M135" s="82"/>
      <c r="N135" s="82"/>
    </row>
    <row r="136" spans="1:14" ht="15" customHeight="1" x14ac:dyDescent="0.25">
      <c r="A136" s="82"/>
      <c r="B136" s="82"/>
      <c r="C136" s="82"/>
      <c r="D136" s="82"/>
      <c r="E136" s="82"/>
      <c r="F136" s="82"/>
      <c r="G136" s="82"/>
      <c r="H136" s="82"/>
      <c r="I136" s="82"/>
      <c r="J136" s="82"/>
      <c r="K136" s="82"/>
      <c r="L136" s="82"/>
      <c r="M136" s="82"/>
      <c r="N136" s="82"/>
    </row>
    <row r="137" spans="1:14" ht="15" customHeight="1" x14ac:dyDescent="0.25">
      <c r="A137" s="82"/>
      <c r="B137" s="82"/>
      <c r="C137" s="82"/>
      <c r="D137" s="82"/>
      <c r="E137" s="82"/>
      <c r="F137" s="82"/>
      <c r="G137" s="82"/>
      <c r="H137" s="82"/>
      <c r="I137" s="82"/>
      <c r="J137" s="82"/>
      <c r="K137" s="82"/>
      <c r="L137" s="82"/>
      <c r="M137" s="82"/>
      <c r="N137" s="82"/>
    </row>
    <row r="138" spans="1:14" ht="15" customHeight="1" x14ac:dyDescent="0.25">
      <c r="A138" s="82"/>
      <c r="B138" s="82"/>
      <c r="C138" s="82"/>
      <c r="D138" s="82"/>
      <c r="E138" s="82"/>
      <c r="F138" s="82"/>
      <c r="G138" s="82"/>
      <c r="H138" s="82"/>
      <c r="I138" s="82"/>
      <c r="J138" s="82"/>
      <c r="K138" s="82"/>
      <c r="L138" s="82"/>
      <c r="M138" s="82"/>
      <c r="N138" s="82"/>
    </row>
    <row r="139" spans="1:14" ht="15" customHeight="1" x14ac:dyDescent="0.25">
      <c r="A139" s="82"/>
      <c r="B139" s="82"/>
      <c r="C139" s="82"/>
      <c r="D139" s="82"/>
      <c r="E139" s="82"/>
      <c r="F139" s="82"/>
      <c r="G139" s="82"/>
      <c r="H139" s="82"/>
      <c r="I139" s="82"/>
      <c r="J139" s="82"/>
      <c r="K139" s="82"/>
      <c r="L139" s="82"/>
      <c r="M139" s="82"/>
      <c r="N139" s="82"/>
    </row>
    <row r="140" spans="1:14" ht="15" customHeight="1" x14ac:dyDescent="0.25">
      <c r="A140" s="82"/>
      <c r="B140" s="82"/>
      <c r="C140" s="82"/>
      <c r="D140" s="82"/>
      <c r="E140" s="82"/>
      <c r="F140" s="82"/>
      <c r="G140" s="82"/>
      <c r="H140" s="82"/>
      <c r="I140" s="82"/>
      <c r="J140" s="82"/>
      <c r="K140" s="82"/>
      <c r="L140" s="82"/>
      <c r="M140" s="82"/>
      <c r="N140" s="82"/>
    </row>
    <row r="141" spans="1:14" ht="15" customHeight="1" x14ac:dyDescent="0.25">
      <c r="A141" s="82"/>
      <c r="B141" s="82"/>
      <c r="C141" s="82"/>
      <c r="D141" s="82"/>
      <c r="E141" s="82"/>
      <c r="F141" s="82"/>
      <c r="G141" s="82"/>
      <c r="H141" s="82"/>
      <c r="I141" s="82"/>
      <c r="J141" s="82"/>
      <c r="K141" s="82"/>
      <c r="L141" s="82"/>
      <c r="M141" s="82"/>
      <c r="N141" s="82"/>
    </row>
    <row r="142" spans="1:14" ht="15" customHeight="1" x14ac:dyDescent="0.25">
      <c r="A142" s="82"/>
      <c r="B142" s="82"/>
      <c r="C142" s="82"/>
      <c r="D142" s="82"/>
      <c r="E142" s="82"/>
      <c r="F142" s="82"/>
      <c r="G142" s="82"/>
      <c r="H142" s="82"/>
      <c r="I142" s="82"/>
      <c r="J142" s="82"/>
      <c r="K142" s="82"/>
      <c r="L142" s="82"/>
      <c r="M142" s="82"/>
      <c r="N142" s="82"/>
    </row>
    <row r="143" spans="1:14" ht="15" customHeight="1" x14ac:dyDescent="0.25">
      <c r="A143" s="82"/>
      <c r="B143" s="82"/>
      <c r="C143" s="82"/>
      <c r="D143" s="82"/>
      <c r="E143" s="82"/>
      <c r="F143" s="82"/>
      <c r="G143" s="82"/>
      <c r="H143" s="82"/>
      <c r="I143" s="82"/>
      <c r="J143" s="82"/>
      <c r="K143" s="82"/>
      <c r="L143" s="82"/>
      <c r="M143" s="82"/>
      <c r="N143" s="82"/>
    </row>
    <row r="144" spans="1:14" ht="15" customHeight="1" x14ac:dyDescent="0.25">
      <c r="A144" s="82"/>
      <c r="B144" s="82"/>
      <c r="C144" s="82"/>
      <c r="D144" s="82"/>
      <c r="E144" s="82"/>
      <c r="F144" s="82"/>
      <c r="G144" s="82"/>
      <c r="H144" s="82"/>
      <c r="I144" s="82"/>
      <c r="J144" s="82"/>
      <c r="K144" s="82"/>
      <c r="L144" s="82"/>
      <c r="M144" s="82"/>
      <c r="N144" s="82"/>
    </row>
    <row r="145" spans="1:14" ht="15" customHeight="1" x14ac:dyDescent="0.25">
      <c r="A145" s="82"/>
      <c r="B145" s="82"/>
      <c r="C145" s="82"/>
      <c r="D145" s="82"/>
      <c r="E145" s="82"/>
      <c r="F145" s="82"/>
      <c r="G145" s="82"/>
      <c r="H145" s="82"/>
      <c r="I145" s="82"/>
      <c r="J145" s="82"/>
      <c r="K145" s="82"/>
      <c r="L145" s="82"/>
      <c r="M145" s="82"/>
      <c r="N145" s="82"/>
    </row>
    <row r="146" spans="1:14" ht="15" customHeight="1" x14ac:dyDescent="0.25">
      <c r="A146" s="82"/>
      <c r="B146" s="82"/>
      <c r="C146" s="82"/>
      <c r="D146" s="82"/>
      <c r="E146" s="82"/>
      <c r="F146" s="82"/>
      <c r="G146" s="82"/>
      <c r="H146" s="82"/>
      <c r="I146" s="82"/>
      <c r="J146" s="82"/>
      <c r="K146" s="82"/>
      <c r="L146" s="82"/>
      <c r="M146" s="82"/>
      <c r="N146" s="82"/>
    </row>
    <row r="147" spans="1:14" ht="15" customHeight="1" x14ac:dyDescent="0.25">
      <c r="A147" s="82"/>
      <c r="B147" s="82"/>
      <c r="C147" s="82"/>
      <c r="D147" s="82"/>
      <c r="E147" s="82"/>
      <c r="F147" s="82"/>
      <c r="G147" s="82"/>
      <c r="H147" s="82"/>
      <c r="I147" s="82"/>
      <c r="J147" s="82"/>
      <c r="K147" s="82"/>
      <c r="L147" s="82"/>
      <c r="M147" s="82"/>
      <c r="N147" s="82"/>
    </row>
    <row r="148" spans="1:14" ht="15" customHeight="1" x14ac:dyDescent="0.25">
      <c r="A148" s="82"/>
      <c r="B148" s="82"/>
      <c r="C148" s="82"/>
      <c r="D148" s="82"/>
      <c r="E148" s="82"/>
      <c r="F148" s="82"/>
      <c r="G148" s="82"/>
      <c r="H148" s="82"/>
      <c r="I148" s="82"/>
      <c r="J148" s="82"/>
      <c r="K148" s="82"/>
      <c r="L148" s="82"/>
      <c r="M148" s="82"/>
      <c r="N148" s="82"/>
    </row>
    <row r="149" spans="1:14" ht="15" customHeight="1" x14ac:dyDescent="0.25">
      <c r="A149" s="82"/>
      <c r="B149" s="82"/>
      <c r="C149" s="82"/>
      <c r="D149" s="82"/>
      <c r="E149" s="82"/>
      <c r="F149" s="82"/>
      <c r="G149" s="82"/>
      <c r="H149" s="82"/>
      <c r="I149" s="82"/>
      <c r="J149" s="82"/>
      <c r="K149" s="82"/>
      <c r="L149" s="82"/>
      <c r="M149" s="82"/>
      <c r="N149" s="82"/>
    </row>
    <row r="150" spans="1:14" ht="15" customHeight="1" x14ac:dyDescent="0.25">
      <c r="A150" s="82"/>
      <c r="B150" s="82"/>
      <c r="C150" s="82"/>
      <c r="D150" s="82"/>
      <c r="E150" s="82"/>
      <c r="F150" s="82"/>
      <c r="G150" s="82"/>
      <c r="H150" s="82"/>
      <c r="I150" s="82"/>
      <c r="J150" s="82"/>
      <c r="K150" s="82"/>
      <c r="L150" s="82"/>
      <c r="M150" s="82"/>
      <c r="N150" s="82"/>
    </row>
    <row r="151" spans="1:14" ht="15" customHeight="1" x14ac:dyDescent="0.25">
      <c r="A151" s="82"/>
      <c r="B151" s="82"/>
      <c r="C151" s="82"/>
      <c r="D151" s="82"/>
      <c r="E151" s="82"/>
      <c r="F151" s="82"/>
      <c r="G151" s="82"/>
      <c r="H151" s="82"/>
      <c r="I151" s="82"/>
      <c r="J151" s="82"/>
      <c r="K151" s="82"/>
      <c r="L151" s="82"/>
      <c r="M151" s="82"/>
      <c r="N151" s="82"/>
    </row>
    <row r="152" spans="1:14" ht="15" customHeight="1" x14ac:dyDescent="0.25">
      <c r="A152" s="82"/>
      <c r="B152" s="82"/>
      <c r="C152" s="82"/>
      <c r="D152" s="82"/>
      <c r="E152" s="82"/>
      <c r="F152" s="82"/>
      <c r="G152" s="82"/>
      <c r="H152" s="82"/>
      <c r="I152" s="82"/>
      <c r="J152" s="82"/>
      <c r="K152" s="82"/>
      <c r="L152" s="82"/>
      <c r="M152" s="82"/>
      <c r="N152" s="82"/>
    </row>
    <row r="153" spans="1:14" ht="15" customHeight="1" x14ac:dyDescent="0.25">
      <c r="A153" s="82"/>
      <c r="B153" s="82"/>
      <c r="C153" s="82"/>
      <c r="D153" s="82"/>
      <c r="E153" s="82"/>
      <c r="F153" s="82"/>
      <c r="G153" s="82"/>
      <c r="H153" s="82"/>
      <c r="I153" s="82"/>
      <c r="J153" s="82"/>
      <c r="K153" s="82"/>
      <c r="L153" s="82"/>
      <c r="M153" s="82"/>
      <c r="N153" s="82"/>
    </row>
    <row r="154" spans="1:14" ht="15" customHeight="1" x14ac:dyDescent="0.25">
      <c r="A154" s="82"/>
      <c r="B154" s="82"/>
      <c r="C154" s="82"/>
      <c r="D154" s="82"/>
      <c r="E154" s="82"/>
      <c r="F154" s="82"/>
      <c r="G154" s="82"/>
      <c r="H154" s="82"/>
      <c r="I154" s="82"/>
      <c r="J154" s="82"/>
      <c r="K154" s="82"/>
      <c r="L154" s="82"/>
      <c r="M154" s="82"/>
      <c r="N154" s="82"/>
    </row>
    <row r="155" spans="1:14" ht="15" customHeight="1" x14ac:dyDescent="0.25">
      <c r="A155" s="82"/>
      <c r="B155" s="82"/>
      <c r="C155" s="82"/>
      <c r="D155" s="82"/>
      <c r="E155" s="82"/>
      <c r="F155" s="82"/>
      <c r="G155" s="82"/>
      <c r="H155" s="82"/>
      <c r="I155" s="82"/>
      <c r="J155" s="82"/>
      <c r="K155" s="82"/>
      <c r="L155" s="82"/>
      <c r="M155" s="82"/>
      <c r="N155" s="82"/>
    </row>
    <row r="156" spans="1:14" ht="15" customHeight="1" x14ac:dyDescent="0.25">
      <c r="A156" s="82"/>
      <c r="B156" s="82"/>
      <c r="C156" s="82"/>
      <c r="D156" s="82"/>
      <c r="E156" s="82"/>
      <c r="F156" s="82"/>
      <c r="G156" s="82"/>
      <c r="H156" s="82"/>
      <c r="I156" s="82"/>
      <c r="J156" s="82"/>
      <c r="K156" s="82"/>
      <c r="L156" s="82"/>
      <c r="M156" s="82"/>
      <c r="N156" s="82"/>
    </row>
    <row r="157" spans="1:14" ht="15" customHeight="1" x14ac:dyDescent="0.25">
      <c r="A157" s="82"/>
      <c r="B157" s="82"/>
      <c r="C157" s="82"/>
      <c r="D157" s="82"/>
      <c r="E157" s="82"/>
      <c r="F157" s="82"/>
      <c r="G157" s="82"/>
      <c r="H157" s="82"/>
      <c r="I157" s="82"/>
      <c r="J157" s="82"/>
      <c r="K157" s="82"/>
      <c r="L157" s="82"/>
      <c r="M157" s="82"/>
      <c r="N157" s="82"/>
    </row>
    <row r="158" spans="1:14" ht="15" customHeight="1" x14ac:dyDescent="0.25">
      <c r="A158" s="82"/>
      <c r="B158" s="82"/>
      <c r="C158" s="82"/>
      <c r="D158" s="82"/>
      <c r="E158" s="82"/>
      <c r="F158" s="82"/>
      <c r="G158" s="82"/>
      <c r="H158" s="82"/>
      <c r="I158" s="82"/>
      <c r="J158" s="82"/>
      <c r="K158" s="82"/>
      <c r="L158" s="82"/>
      <c r="M158" s="82"/>
      <c r="N158" s="82"/>
    </row>
    <row r="159" spans="1:14" ht="15" customHeight="1" x14ac:dyDescent="0.25">
      <c r="A159" s="82"/>
      <c r="B159" s="82"/>
      <c r="C159" s="82"/>
      <c r="D159" s="82"/>
      <c r="E159" s="82"/>
      <c r="F159" s="82"/>
      <c r="G159" s="82"/>
      <c r="H159" s="82"/>
      <c r="I159" s="82"/>
      <c r="J159" s="82"/>
      <c r="K159" s="82"/>
      <c r="L159" s="82"/>
      <c r="M159" s="82"/>
      <c r="N159" s="82"/>
    </row>
    <row r="162" spans="1:14" ht="15" customHeight="1" x14ac:dyDescent="0.25">
      <c r="A162" s="3" t="s">
        <v>154</v>
      </c>
    </row>
    <row r="164" spans="1:14" ht="15" customHeight="1" x14ac:dyDescent="0.25">
      <c r="A164" s="82"/>
      <c r="B164" s="82"/>
      <c r="C164" s="82"/>
      <c r="D164" s="82"/>
      <c r="E164" s="82"/>
      <c r="F164" s="82"/>
      <c r="G164" s="82"/>
      <c r="H164" s="82"/>
      <c r="I164" s="82"/>
      <c r="J164" s="82"/>
      <c r="K164" s="82"/>
      <c r="L164" s="82"/>
      <c r="M164" s="82"/>
      <c r="N164" s="82"/>
    </row>
    <row r="165" spans="1:14" ht="15" customHeight="1" x14ac:dyDescent="0.25">
      <c r="A165" s="82"/>
      <c r="B165" s="82"/>
      <c r="C165" s="82"/>
      <c r="D165" s="82"/>
      <c r="E165" s="82"/>
      <c r="F165" s="82"/>
      <c r="G165" s="82"/>
      <c r="H165" s="82"/>
      <c r="I165" s="82"/>
      <c r="J165" s="82"/>
      <c r="K165" s="82"/>
      <c r="L165" s="82"/>
      <c r="M165" s="82"/>
      <c r="N165" s="82"/>
    </row>
    <row r="166" spans="1:14" ht="15" customHeight="1" x14ac:dyDescent="0.25">
      <c r="A166" s="82"/>
      <c r="B166" s="82"/>
      <c r="C166" s="82"/>
      <c r="D166" s="82"/>
      <c r="E166" s="82"/>
      <c r="F166" s="82"/>
      <c r="G166" s="82"/>
      <c r="H166" s="82"/>
      <c r="I166" s="82"/>
      <c r="J166" s="82"/>
      <c r="K166" s="82"/>
      <c r="L166" s="82"/>
      <c r="M166" s="82"/>
      <c r="N166" s="82"/>
    </row>
    <row r="167" spans="1:14" ht="15" customHeight="1" x14ac:dyDescent="0.25">
      <c r="A167" s="82"/>
      <c r="B167" s="82"/>
      <c r="C167" s="82"/>
      <c r="D167" s="82"/>
      <c r="E167" s="82"/>
      <c r="F167" s="82"/>
      <c r="G167" s="82"/>
      <c r="H167" s="82"/>
      <c r="I167" s="82"/>
      <c r="J167" s="82"/>
      <c r="K167" s="82"/>
      <c r="L167" s="82"/>
      <c r="M167" s="82"/>
      <c r="N167" s="82"/>
    </row>
    <row r="168" spans="1:14" ht="15" customHeight="1" x14ac:dyDescent="0.25">
      <c r="A168" s="82"/>
      <c r="B168" s="82"/>
      <c r="C168" s="82"/>
      <c r="D168" s="82"/>
      <c r="E168" s="82"/>
      <c r="F168" s="82"/>
      <c r="G168" s="82"/>
      <c r="H168" s="82"/>
      <c r="I168" s="82"/>
      <c r="J168" s="82"/>
      <c r="K168" s="82"/>
      <c r="L168" s="82"/>
      <c r="M168" s="82"/>
      <c r="N168" s="82"/>
    </row>
    <row r="169" spans="1:14" ht="15" customHeight="1" x14ac:dyDescent="0.25">
      <c r="A169" s="82"/>
      <c r="B169" s="82"/>
      <c r="C169" s="82"/>
      <c r="D169" s="82"/>
      <c r="E169" s="82"/>
      <c r="F169" s="82"/>
      <c r="G169" s="82"/>
      <c r="H169" s="82"/>
      <c r="I169" s="82"/>
      <c r="J169" s="82"/>
      <c r="K169" s="82"/>
      <c r="L169" s="82"/>
      <c r="M169" s="82"/>
      <c r="N169" s="82"/>
    </row>
    <row r="170" spans="1:14" ht="15" customHeight="1" x14ac:dyDescent="0.25">
      <c r="A170" s="82"/>
      <c r="B170" s="82"/>
      <c r="C170" s="82"/>
      <c r="D170" s="82"/>
      <c r="E170" s="82"/>
      <c r="F170" s="82"/>
      <c r="G170" s="82"/>
      <c r="H170" s="82"/>
      <c r="I170" s="82"/>
      <c r="J170" s="82"/>
      <c r="K170" s="82"/>
      <c r="L170" s="82"/>
      <c r="M170" s="82"/>
      <c r="N170" s="82"/>
    </row>
    <row r="171" spans="1:14" ht="15" customHeight="1" x14ac:dyDescent="0.25">
      <c r="A171" s="82"/>
      <c r="B171" s="82"/>
      <c r="C171" s="82"/>
      <c r="D171" s="82"/>
      <c r="E171" s="82"/>
      <c r="F171" s="82"/>
      <c r="G171" s="82"/>
      <c r="H171" s="82"/>
      <c r="I171" s="82"/>
      <c r="J171" s="82"/>
      <c r="K171" s="82"/>
      <c r="L171" s="82"/>
      <c r="M171" s="82"/>
      <c r="N171" s="82"/>
    </row>
    <row r="172" spans="1:14" ht="15" customHeight="1" x14ac:dyDescent="0.25">
      <c r="A172" s="82"/>
      <c r="B172" s="82"/>
      <c r="C172" s="82"/>
      <c r="D172" s="82"/>
      <c r="E172" s="82"/>
      <c r="F172" s="82"/>
      <c r="G172" s="82"/>
      <c r="H172" s="82"/>
      <c r="I172" s="82"/>
      <c r="J172" s="82"/>
      <c r="K172" s="82"/>
      <c r="L172" s="82"/>
      <c r="M172" s="82"/>
      <c r="N172" s="82"/>
    </row>
    <row r="173" spans="1:14" ht="15" customHeight="1" x14ac:dyDescent="0.25">
      <c r="A173" s="82"/>
      <c r="B173" s="82"/>
      <c r="C173" s="82"/>
      <c r="D173" s="82"/>
      <c r="E173" s="82"/>
      <c r="F173" s="82"/>
      <c r="G173" s="82"/>
      <c r="H173" s="82"/>
      <c r="I173" s="82"/>
      <c r="J173" s="82"/>
      <c r="K173" s="82"/>
      <c r="L173" s="82"/>
      <c r="M173" s="82"/>
      <c r="N173" s="82"/>
    </row>
    <row r="174" spans="1:14" ht="15" customHeight="1" x14ac:dyDescent="0.25">
      <c r="A174" s="82"/>
      <c r="B174" s="82"/>
      <c r="C174" s="82"/>
      <c r="D174" s="82"/>
      <c r="E174" s="82"/>
      <c r="F174" s="82"/>
      <c r="G174" s="82"/>
      <c r="H174" s="82"/>
      <c r="I174" s="82"/>
      <c r="J174" s="82"/>
      <c r="K174" s="82"/>
      <c r="L174" s="82"/>
      <c r="M174" s="82"/>
      <c r="N174" s="82"/>
    </row>
    <row r="175" spans="1:14" ht="15" customHeight="1" x14ac:dyDescent="0.25">
      <c r="A175" s="82"/>
      <c r="B175" s="82"/>
      <c r="C175" s="82"/>
      <c r="D175" s="82"/>
      <c r="E175" s="82"/>
      <c r="F175" s="82"/>
      <c r="G175" s="82"/>
      <c r="H175" s="82"/>
      <c r="I175" s="82"/>
      <c r="J175" s="82"/>
      <c r="K175" s="82"/>
      <c r="L175" s="82"/>
      <c r="M175" s="82"/>
      <c r="N175" s="82"/>
    </row>
    <row r="176" spans="1:14" ht="15" customHeight="1" x14ac:dyDescent="0.25">
      <c r="A176" s="82"/>
      <c r="B176" s="82"/>
      <c r="C176" s="82"/>
      <c r="D176" s="82"/>
      <c r="E176" s="82"/>
      <c r="F176" s="82"/>
      <c r="G176" s="82"/>
      <c r="H176" s="82"/>
      <c r="I176" s="82"/>
      <c r="J176" s="82"/>
      <c r="K176" s="82"/>
      <c r="L176" s="82"/>
      <c r="M176" s="82"/>
      <c r="N176" s="82"/>
    </row>
    <row r="177" spans="1:14" ht="15" customHeight="1" x14ac:dyDescent="0.25">
      <c r="A177" s="82"/>
      <c r="B177" s="82"/>
      <c r="C177" s="82"/>
      <c r="D177" s="82"/>
      <c r="E177" s="82"/>
      <c r="F177" s="82"/>
      <c r="G177" s="82"/>
      <c r="H177" s="82"/>
      <c r="I177" s="82"/>
      <c r="J177" s="82"/>
      <c r="K177" s="82"/>
      <c r="L177" s="82"/>
      <c r="M177" s="82"/>
      <c r="N177" s="82"/>
    </row>
    <row r="178" spans="1:14" ht="15" customHeight="1" x14ac:dyDescent="0.25">
      <c r="A178" s="82"/>
      <c r="B178" s="82"/>
      <c r="C178" s="82"/>
      <c r="D178" s="82"/>
      <c r="E178" s="82"/>
      <c r="F178" s="82"/>
      <c r="G178" s="82"/>
      <c r="H178" s="82"/>
      <c r="I178" s="82"/>
      <c r="J178" s="82"/>
      <c r="K178" s="82"/>
      <c r="L178" s="82"/>
      <c r="M178" s="82"/>
      <c r="N178" s="82"/>
    </row>
    <row r="179" spans="1:14" ht="15" customHeight="1" x14ac:dyDescent="0.25">
      <c r="A179" s="82"/>
      <c r="B179" s="82"/>
      <c r="C179" s="82"/>
      <c r="D179" s="82"/>
      <c r="E179" s="82"/>
      <c r="F179" s="82"/>
      <c r="G179" s="82"/>
      <c r="H179" s="82"/>
      <c r="I179" s="82"/>
      <c r="J179" s="82"/>
      <c r="K179" s="82"/>
      <c r="L179" s="82"/>
      <c r="M179" s="82"/>
      <c r="N179" s="82"/>
    </row>
    <row r="180" spans="1:14" ht="15" customHeight="1" x14ac:dyDescent="0.25">
      <c r="A180" s="82"/>
      <c r="B180" s="82"/>
      <c r="C180" s="82"/>
      <c r="D180" s="82"/>
      <c r="E180" s="82"/>
      <c r="F180" s="82"/>
      <c r="G180" s="82"/>
      <c r="H180" s="82"/>
      <c r="I180" s="82"/>
      <c r="J180" s="82"/>
      <c r="K180" s="82"/>
      <c r="L180" s="82"/>
      <c r="M180" s="82"/>
      <c r="N180" s="82"/>
    </row>
    <row r="181" spans="1:14" ht="15" customHeight="1" x14ac:dyDescent="0.25">
      <c r="A181" s="82"/>
      <c r="B181" s="82"/>
      <c r="C181" s="82"/>
      <c r="D181" s="82"/>
      <c r="E181" s="82"/>
      <c r="F181" s="82"/>
      <c r="G181" s="82"/>
      <c r="H181" s="82"/>
      <c r="I181" s="82"/>
      <c r="J181" s="82"/>
      <c r="K181" s="82"/>
      <c r="L181" s="82"/>
      <c r="M181" s="82"/>
      <c r="N181" s="82"/>
    </row>
    <row r="182" spans="1:14" ht="15" customHeight="1" x14ac:dyDescent="0.25">
      <c r="A182" s="82"/>
      <c r="B182" s="82"/>
      <c r="C182" s="82"/>
      <c r="D182" s="82"/>
      <c r="E182" s="82"/>
      <c r="F182" s="82"/>
      <c r="G182" s="82"/>
      <c r="H182" s="82"/>
      <c r="I182" s="82"/>
      <c r="J182" s="82"/>
      <c r="K182" s="82"/>
      <c r="L182" s="82"/>
      <c r="M182" s="82"/>
      <c r="N182" s="82"/>
    </row>
    <row r="183" spans="1:14" ht="15" customHeight="1" x14ac:dyDescent="0.25">
      <c r="A183" s="82"/>
      <c r="B183" s="82"/>
      <c r="C183" s="82"/>
      <c r="D183" s="82"/>
      <c r="E183" s="82"/>
      <c r="F183" s="82"/>
      <c r="G183" s="82"/>
      <c r="H183" s="82"/>
      <c r="I183" s="82"/>
      <c r="J183" s="82"/>
      <c r="K183" s="82"/>
      <c r="L183" s="82"/>
      <c r="M183" s="82"/>
      <c r="N183" s="82"/>
    </row>
    <row r="184" spans="1:14" ht="15" customHeight="1" x14ac:dyDescent="0.25">
      <c r="A184" s="82"/>
      <c r="B184" s="82"/>
      <c r="C184" s="82"/>
      <c r="D184" s="82"/>
      <c r="E184" s="82"/>
      <c r="F184" s="82"/>
      <c r="G184" s="82"/>
      <c r="H184" s="82"/>
      <c r="I184" s="82"/>
      <c r="J184" s="82"/>
      <c r="K184" s="82"/>
      <c r="L184" s="82"/>
      <c r="M184" s="82"/>
      <c r="N184" s="82"/>
    </row>
    <row r="185" spans="1:14" ht="15" customHeight="1" x14ac:dyDescent="0.25">
      <c r="A185" s="82"/>
      <c r="B185" s="82"/>
      <c r="C185" s="82"/>
      <c r="D185" s="82"/>
      <c r="E185" s="82"/>
      <c r="F185" s="82"/>
      <c r="G185" s="82"/>
      <c r="H185" s="82"/>
      <c r="I185" s="82"/>
      <c r="J185" s="82"/>
      <c r="K185" s="82"/>
      <c r="L185" s="82"/>
      <c r="M185" s="82"/>
      <c r="N185" s="82"/>
    </row>
    <row r="186" spans="1:14" ht="15" customHeight="1" x14ac:dyDescent="0.25">
      <c r="A186" s="82"/>
      <c r="B186" s="82"/>
      <c r="C186" s="82"/>
      <c r="D186" s="82"/>
      <c r="E186" s="82"/>
      <c r="F186" s="82"/>
      <c r="G186" s="82"/>
      <c r="H186" s="82"/>
      <c r="I186" s="82"/>
      <c r="J186" s="82"/>
      <c r="K186" s="82"/>
      <c r="L186" s="82"/>
      <c r="M186" s="82"/>
      <c r="N186" s="82"/>
    </row>
    <row r="187" spans="1:14" ht="15" customHeight="1" x14ac:dyDescent="0.25">
      <c r="A187" s="82"/>
      <c r="B187" s="82"/>
      <c r="C187" s="82"/>
      <c r="D187" s="82"/>
      <c r="E187" s="82"/>
      <c r="F187" s="82"/>
      <c r="G187" s="82"/>
      <c r="H187" s="82"/>
      <c r="I187" s="82"/>
      <c r="J187" s="82"/>
      <c r="K187" s="82"/>
      <c r="L187" s="82"/>
      <c r="M187" s="82"/>
      <c r="N187" s="82"/>
    </row>
    <row r="188" spans="1:14" ht="15" customHeight="1" x14ac:dyDescent="0.25">
      <c r="A188" s="82"/>
      <c r="B188" s="82"/>
      <c r="C188" s="82"/>
      <c r="D188" s="82"/>
      <c r="E188" s="82"/>
      <c r="F188" s="82"/>
      <c r="G188" s="82"/>
      <c r="H188" s="82"/>
      <c r="I188" s="82"/>
      <c r="J188" s="82"/>
      <c r="K188" s="82"/>
      <c r="L188" s="82"/>
      <c r="M188" s="82"/>
      <c r="N188" s="82"/>
    </row>
    <row r="189" spans="1:14" ht="15" customHeight="1" x14ac:dyDescent="0.25">
      <c r="A189" s="82"/>
      <c r="B189" s="82"/>
      <c r="C189" s="82"/>
      <c r="D189" s="82"/>
      <c r="E189" s="82"/>
      <c r="F189" s="82"/>
      <c r="G189" s="82"/>
      <c r="H189" s="82"/>
      <c r="I189" s="82"/>
      <c r="J189" s="82"/>
      <c r="K189" s="82"/>
      <c r="L189" s="82"/>
      <c r="M189" s="82"/>
      <c r="N189" s="82"/>
    </row>
    <row r="190" spans="1:14" ht="15" customHeight="1" x14ac:dyDescent="0.25">
      <c r="A190" s="82"/>
      <c r="B190" s="82"/>
      <c r="C190" s="82"/>
      <c r="D190" s="82"/>
      <c r="E190" s="82"/>
      <c r="F190" s="82"/>
      <c r="G190" s="82"/>
      <c r="H190" s="82"/>
      <c r="I190" s="82"/>
      <c r="J190" s="82"/>
      <c r="K190" s="82"/>
      <c r="L190" s="82"/>
      <c r="M190" s="82"/>
      <c r="N190" s="82"/>
    </row>
    <row r="191" spans="1:14" ht="15" customHeight="1" x14ac:dyDescent="0.25">
      <c r="A191" s="82"/>
      <c r="B191" s="82"/>
      <c r="C191" s="82"/>
      <c r="D191" s="82"/>
      <c r="E191" s="82"/>
      <c r="F191" s="82"/>
      <c r="G191" s="82"/>
      <c r="H191" s="82"/>
      <c r="I191" s="82"/>
      <c r="J191" s="82"/>
      <c r="K191" s="82"/>
      <c r="L191" s="82"/>
      <c r="M191" s="82"/>
      <c r="N191" s="82"/>
    </row>
    <row r="192" spans="1:14" ht="15" customHeight="1" x14ac:dyDescent="0.25">
      <c r="A192" s="82"/>
      <c r="B192" s="82"/>
      <c r="C192" s="82"/>
      <c r="D192" s="82"/>
      <c r="E192" s="82"/>
      <c r="F192" s="82"/>
      <c r="G192" s="82"/>
      <c r="H192" s="82"/>
      <c r="I192" s="82"/>
      <c r="J192" s="82"/>
      <c r="K192" s="82"/>
      <c r="L192" s="82"/>
      <c r="M192" s="82"/>
      <c r="N192" s="82"/>
    </row>
    <row r="193" spans="1:14" ht="15" customHeight="1" x14ac:dyDescent="0.25">
      <c r="A193" s="82"/>
      <c r="B193" s="82"/>
      <c r="C193" s="82"/>
      <c r="D193" s="82"/>
      <c r="E193" s="82"/>
      <c r="F193" s="82"/>
      <c r="G193" s="82"/>
      <c r="H193" s="82"/>
      <c r="I193" s="82"/>
      <c r="J193" s="82"/>
      <c r="K193" s="82"/>
      <c r="L193" s="82"/>
      <c r="M193" s="82"/>
      <c r="N193" s="82"/>
    </row>
    <row r="194" spans="1:14" ht="15" customHeight="1" x14ac:dyDescent="0.25">
      <c r="A194" s="82"/>
      <c r="B194" s="82"/>
      <c r="C194" s="82"/>
      <c r="D194" s="82"/>
      <c r="E194" s="82"/>
      <c r="F194" s="82"/>
      <c r="G194" s="82"/>
      <c r="H194" s="82"/>
      <c r="I194" s="82"/>
      <c r="J194" s="82"/>
      <c r="K194" s="82"/>
      <c r="L194" s="82"/>
      <c r="M194" s="82"/>
      <c r="N194" s="82"/>
    </row>
    <row r="195" spans="1:14" ht="15" customHeight="1" x14ac:dyDescent="0.25">
      <c r="A195" s="82"/>
      <c r="B195" s="82"/>
      <c r="C195" s="82"/>
      <c r="D195" s="82"/>
      <c r="E195" s="82"/>
      <c r="F195" s="82"/>
      <c r="G195" s="82"/>
      <c r="H195" s="82"/>
      <c r="I195" s="82"/>
      <c r="J195" s="82"/>
      <c r="K195" s="82"/>
      <c r="L195" s="82"/>
      <c r="M195" s="82"/>
      <c r="N195" s="82"/>
    </row>
    <row r="196" spans="1:14" ht="15" customHeight="1" x14ac:dyDescent="0.25">
      <c r="A196" s="82"/>
      <c r="B196" s="82"/>
      <c r="C196" s="82"/>
      <c r="D196" s="82"/>
      <c r="E196" s="82"/>
      <c r="F196" s="82"/>
      <c r="G196" s="82"/>
      <c r="H196" s="82"/>
      <c r="I196" s="82"/>
      <c r="J196" s="82"/>
      <c r="K196" s="82"/>
      <c r="L196" s="82"/>
      <c r="M196" s="82"/>
      <c r="N196" s="82"/>
    </row>
    <row r="201" spans="1:14" ht="15" customHeight="1" x14ac:dyDescent="0.25">
      <c r="A201" s="3" t="s">
        <v>158</v>
      </c>
    </row>
    <row r="205" spans="1:14" ht="15" customHeight="1" x14ac:dyDescent="0.25">
      <c r="A205" s="3" t="s">
        <v>152</v>
      </c>
    </row>
    <row r="207" spans="1:14" ht="15" customHeight="1" x14ac:dyDescent="0.25">
      <c r="A207" s="82"/>
      <c r="B207" s="82"/>
      <c r="C207" s="82"/>
      <c r="D207" s="82"/>
      <c r="E207" s="82"/>
      <c r="F207" s="82"/>
      <c r="G207" s="82"/>
      <c r="H207" s="82"/>
      <c r="I207" s="82"/>
      <c r="J207" s="82"/>
      <c r="K207" s="82"/>
      <c r="L207" s="82"/>
      <c r="M207" s="82"/>
      <c r="N207" s="82"/>
    </row>
    <row r="208" spans="1:14" ht="15" customHeight="1" x14ac:dyDescent="0.25">
      <c r="A208" s="82"/>
      <c r="B208" s="82"/>
      <c r="C208" s="82"/>
      <c r="D208" s="82"/>
      <c r="E208" s="82"/>
      <c r="F208" s="82"/>
      <c r="G208" s="82"/>
      <c r="H208" s="82"/>
      <c r="I208" s="82"/>
      <c r="J208" s="82"/>
      <c r="K208" s="82"/>
      <c r="L208" s="82"/>
      <c r="M208" s="82"/>
      <c r="N208" s="82"/>
    </row>
    <row r="209" spans="1:14" ht="15" customHeight="1" x14ac:dyDescent="0.25">
      <c r="A209" s="82"/>
      <c r="B209" s="82"/>
      <c r="C209" s="82"/>
      <c r="D209" s="82"/>
      <c r="E209" s="82"/>
      <c r="F209" s="82"/>
      <c r="G209" s="82"/>
      <c r="H209" s="82"/>
      <c r="I209" s="82"/>
      <c r="J209" s="82"/>
      <c r="K209" s="82"/>
      <c r="L209" s="82"/>
      <c r="M209" s="82"/>
      <c r="N209" s="82"/>
    </row>
    <row r="210" spans="1:14" ht="15" customHeight="1" x14ac:dyDescent="0.25">
      <c r="A210" s="82"/>
      <c r="B210" s="82"/>
      <c r="C210" s="82"/>
      <c r="D210" s="82"/>
      <c r="E210" s="82"/>
      <c r="F210" s="82"/>
      <c r="G210" s="82"/>
      <c r="H210" s="82"/>
      <c r="I210" s="82"/>
      <c r="J210" s="82"/>
      <c r="K210" s="82"/>
      <c r="L210" s="82"/>
      <c r="M210" s="82"/>
      <c r="N210" s="82"/>
    </row>
    <row r="211" spans="1:14" ht="15" customHeight="1" x14ac:dyDescent="0.25">
      <c r="A211" s="82"/>
      <c r="B211" s="82"/>
      <c r="C211" s="82"/>
      <c r="D211" s="82"/>
      <c r="E211" s="82"/>
      <c r="F211" s="82"/>
      <c r="G211" s="82"/>
      <c r="H211" s="82"/>
      <c r="I211" s="82"/>
      <c r="J211" s="82"/>
      <c r="K211" s="82"/>
      <c r="L211" s="82"/>
      <c r="M211" s="82"/>
      <c r="N211" s="82"/>
    </row>
    <row r="212" spans="1:14" ht="15" customHeight="1" x14ac:dyDescent="0.25">
      <c r="A212" s="82"/>
      <c r="B212" s="82"/>
      <c r="C212" s="82"/>
      <c r="D212" s="82"/>
      <c r="E212" s="82"/>
      <c r="F212" s="82"/>
      <c r="G212" s="82"/>
      <c r="H212" s="82"/>
      <c r="I212" s="82"/>
      <c r="J212" s="82"/>
      <c r="K212" s="82"/>
      <c r="L212" s="82"/>
      <c r="M212" s="82"/>
      <c r="N212" s="82"/>
    </row>
    <row r="213" spans="1:14" ht="15" customHeight="1" x14ac:dyDescent="0.25">
      <c r="A213" s="82"/>
      <c r="B213" s="82"/>
      <c r="C213" s="82"/>
      <c r="D213" s="82"/>
      <c r="E213" s="82"/>
      <c r="F213" s="82"/>
      <c r="G213" s="82"/>
      <c r="H213" s="82"/>
      <c r="I213" s="82"/>
      <c r="J213" s="82"/>
      <c r="K213" s="82"/>
      <c r="L213" s="82"/>
      <c r="M213" s="82"/>
      <c r="N213" s="82"/>
    </row>
    <row r="214" spans="1:14" ht="15" customHeight="1" x14ac:dyDescent="0.25">
      <c r="A214" s="82"/>
      <c r="B214" s="82"/>
      <c r="C214" s="82"/>
      <c r="D214" s="82"/>
      <c r="E214" s="82"/>
      <c r="F214" s="82"/>
      <c r="G214" s="82"/>
      <c r="H214" s="82"/>
      <c r="I214" s="82"/>
      <c r="J214" s="82"/>
      <c r="K214" s="82"/>
      <c r="L214" s="82"/>
      <c r="M214" s="82"/>
      <c r="N214" s="82"/>
    </row>
    <row r="215" spans="1:14" ht="15" customHeight="1" x14ac:dyDescent="0.25">
      <c r="A215" s="82"/>
      <c r="B215" s="82"/>
      <c r="C215" s="82"/>
      <c r="D215" s="82"/>
      <c r="E215" s="82"/>
      <c r="F215" s="82"/>
      <c r="G215" s="82"/>
      <c r="H215" s="82"/>
      <c r="I215" s="82"/>
      <c r="J215" s="82"/>
      <c r="K215" s="82"/>
      <c r="L215" s="82"/>
      <c r="M215" s="82"/>
      <c r="N215" s="82"/>
    </row>
    <row r="216" spans="1:14" ht="15" customHeight="1" x14ac:dyDescent="0.25">
      <c r="A216" s="82"/>
      <c r="B216" s="82"/>
      <c r="C216" s="82"/>
      <c r="D216" s="82"/>
      <c r="E216" s="82"/>
      <c r="F216" s="82"/>
      <c r="G216" s="82"/>
      <c r="H216" s="82"/>
      <c r="I216" s="82"/>
      <c r="J216" s="82"/>
      <c r="K216" s="82"/>
      <c r="L216" s="82"/>
      <c r="M216" s="82"/>
      <c r="N216" s="82"/>
    </row>
    <row r="217" spans="1:14" ht="15" customHeight="1" x14ac:dyDescent="0.25">
      <c r="A217" s="82"/>
      <c r="B217" s="82"/>
      <c r="C217" s="82"/>
      <c r="D217" s="82"/>
      <c r="E217" s="82"/>
      <c r="F217" s="82"/>
      <c r="G217" s="82"/>
      <c r="H217" s="82"/>
      <c r="I217" s="82"/>
      <c r="J217" s="82"/>
      <c r="K217" s="82"/>
      <c r="L217" s="82"/>
      <c r="M217" s="82"/>
      <c r="N217" s="82"/>
    </row>
    <row r="218" spans="1:14" ht="15" customHeight="1" x14ac:dyDescent="0.25">
      <c r="A218" s="82"/>
      <c r="B218" s="82"/>
      <c r="C218" s="82"/>
      <c r="D218" s="82"/>
      <c r="E218" s="82"/>
      <c r="F218" s="82"/>
      <c r="G218" s="82"/>
      <c r="H218" s="82"/>
      <c r="I218" s="82"/>
      <c r="J218" s="82"/>
      <c r="K218" s="82"/>
      <c r="L218" s="82"/>
      <c r="M218" s="82"/>
      <c r="N218" s="82"/>
    </row>
    <row r="219" spans="1:14" ht="15" customHeight="1" x14ac:dyDescent="0.25">
      <c r="A219" s="82"/>
      <c r="B219" s="82"/>
      <c r="C219" s="82"/>
      <c r="D219" s="82"/>
      <c r="E219" s="82"/>
      <c r="F219" s="82"/>
      <c r="G219" s="82"/>
      <c r="H219" s="82"/>
      <c r="I219" s="82"/>
      <c r="J219" s="82"/>
      <c r="K219" s="82"/>
      <c r="L219" s="82"/>
      <c r="M219" s="82"/>
      <c r="N219" s="82"/>
    </row>
    <row r="220" spans="1:14" ht="15" customHeight="1" x14ac:dyDescent="0.25">
      <c r="A220" s="82"/>
      <c r="B220" s="82"/>
      <c r="C220" s="82"/>
      <c r="D220" s="82"/>
      <c r="E220" s="82"/>
      <c r="F220" s="82"/>
      <c r="G220" s="82"/>
      <c r="H220" s="82"/>
      <c r="I220" s="82"/>
      <c r="J220" s="82"/>
      <c r="K220" s="82"/>
      <c r="L220" s="82"/>
      <c r="M220" s="82"/>
      <c r="N220" s="82"/>
    </row>
    <row r="221" spans="1:14" ht="15" customHeight="1" x14ac:dyDescent="0.25">
      <c r="A221" s="82"/>
      <c r="B221" s="82"/>
      <c r="C221" s="82"/>
      <c r="D221" s="82"/>
      <c r="E221" s="82"/>
      <c r="F221" s="82"/>
      <c r="G221" s="82"/>
      <c r="H221" s="82"/>
      <c r="I221" s="82"/>
      <c r="J221" s="82"/>
      <c r="K221" s="82"/>
      <c r="L221" s="82"/>
      <c r="M221" s="82"/>
      <c r="N221" s="82"/>
    </row>
    <row r="222" spans="1:14" ht="15" customHeight="1" x14ac:dyDescent="0.25">
      <c r="A222" s="82"/>
      <c r="B222" s="82"/>
      <c r="C222" s="82"/>
      <c r="D222" s="82"/>
      <c r="E222" s="82"/>
      <c r="F222" s="82"/>
      <c r="G222" s="82"/>
      <c r="H222" s="82"/>
      <c r="I222" s="82"/>
      <c r="J222" s="82"/>
      <c r="K222" s="82"/>
      <c r="L222" s="82"/>
      <c r="M222" s="82"/>
      <c r="N222" s="82"/>
    </row>
    <row r="223" spans="1:14" ht="15" customHeight="1" x14ac:dyDescent="0.25">
      <c r="A223" s="82"/>
      <c r="B223" s="82"/>
      <c r="C223" s="82"/>
      <c r="D223" s="82"/>
      <c r="E223" s="82"/>
      <c r="F223" s="82"/>
      <c r="G223" s="82"/>
      <c r="H223" s="82"/>
      <c r="I223" s="82"/>
      <c r="J223" s="82"/>
      <c r="K223" s="82"/>
      <c r="L223" s="82"/>
      <c r="M223" s="82"/>
      <c r="N223" s="82"/>
    </row>
    <row r="224" spans="1:14" ht="15" customHeight="1" x14ac:dyDescent="0.25">
      <c r="A224" s="82"/>
      <c r="B224" s="82"/>
      <c r="C224" s="82"/>
      <c r="D224" s="82"/>
      <c r="E224" s="82"/>
      <c r="F224" s="82"/>
      <c r="G224" s="82"/>
      <c r="H224" s="82"/>
      <c r="I224" s="82"/>
      <c r="J224" s="82"/>
      <c r="K224" s="82"/>
      <c r="L224" s="82"/>
      <c r="M224" s="82"/>
      <c r="N224" s="82"/>
    </row>
    <row r="225" spans="1:14" ht="15" customHeight="1" x14ac:dyDescent="0.25">
      <c r="A225" s="82"/>
      <c r="B225" s="82"/>
      <c r="C225" s="82"/>
      <c r="D225" s="82"/>
      <c r="E225" s="82"/>
      <c r="F225" s="82"/>
      <c r="G225" s="82"/>
      <c r="H225" s="82"/>
      <c r="I225" s="82"/>
      <c r="J225" s="82"/>
      <c r="K225" s="82"/>
      <c r="L225" s="82"/>
      <c r="M225" s="82"/>
      <c r="N225" s="82"/>
    </row>
    <row r="226" spans="1:14" ht="15" customHeight="1" x14ac:dyDescent="0.25">
      <c r="A226" s="82"/>
      <c r="B226" s="82"/>
      <c r="C226" s="82"/>
      <c r="D226" s="82"/>
      <c r="E226" s="82"/>
      <c r="F226" s="82"/>
      <c r="G226" s="82"/>
      <c r="H226" s="82"/>
      <c r="I226" s="82"/>
      <c r="J226" s="82"/>
      <c r="K226" s="82"/>
      <c r="L226" s="82"/>
      <c r="M226" s="82"/>
      <c r="N226" s="82"/>
    </row>
    <row r="227" spans="1:14" ht="15" customHeight="1" x14ac:dyDescent="0.25">
      <c r="A227" s="82"/>
      <c r="B227" s="82"/>
      <c r="C227" s="82"/>
      <c r="D227" s="82"/>
      <c r="E227" s="82"/>
      <c r="F227" s="82"/>
      <c r="G227" s="82"/>
      <c r="H227" s="82"/>
      <c r="I227" s="82"/>
      <c r="J227" s="82"/>
      <c r="K227" s="82"/>
      <c r="L227" s="82"/>
      <c r="M227" s="82"/>
      <c r="N227" s="82"/>
    </row>
    <row r="228" spans="1:14" ht="15" customHeight="1" x14ac:dyDescent="0.25">
      <c r="A228" s="82"/>
      <c r="B228" s="82"/>
      <c r="C228" s="82"/>
      <c r="D228" s="82"/>
      <c r="E228" s="82"/>
      <c r="F228" s="82"/>
      <c r="G228" s="82"/>
      <c r="H228" s="82"/>
      <c r="I228" s="82"/>
      <c r="J228" s="82"/>
      <c r="K228" s="82"/>
      <c r="L228" s="82"/>
      <c r="M228" s="82"/>
      <c r="N228" s="82"/>
    </row>
    <row r="229" spans="1:14" ht="15" customHeight="1" x14ac:dyDescent="0.25">
      <c r="A229" s="82"/>
      <c r="B229" s="82"/>
      <c r="C229" s="82"/>
      <c r="D229" s="82"/>
      <c r="E229" s="82"/>
      <c r="F229" s="82"/>
      <c r="G229" s="82"/>
      <c r="H229" s="82"/>
      <c r="I229" s="82"/>
      <c r="J229" s="82"/>
      <c r="K229" s="82"/>
      <c r="L229" s="82"/>
      <c r="M229" s="82"/>
      <c r="N229" s="82"/>
    </row>
    <row r="230" spans="1:14" ht="15" customHeight="1" x14ac:dyDescent="0.25">
      <c r="A230" s="82"/>
      <c r="B230" s="82"/>
      <c r="C230" s="82"/>
      <c r="D230" s="82"/>
      <c r="E230" s="82"/>
      <c r="F230" s="82"/>
      <c r="G230" s="82"/>
      <c r="H230" s="82"/>
      <c r="I230" s="82"/>
      <c r="J230" s="82"/>
      <c r="K230" s="82"/>
      <c r="L230" s="82"/>
      <c r="M230" s="82"/>
      <c r="N230" s="82"/>
    </row>
    <row r="231" spans="1:14" ht="15" customHeight="1" x14ac:dyDescent="0.25">
      <c r="A231" s="82"/>
      <c r="B231" s="82"/>
      <c r="C231" s="82"/>
      <c r="D231" s="82"/>
      <c r="E231" s="82"/>
      <c r="F231" s="82"/>
      <c r="G231" s="82"/>
      <c r="H231" s="82"/>
      <c r="I231" s="82"/>
      <c r="J231" s="82"/>
      <c r="K231" s="82"/>
      <c r="L231" s="82"/>
      <c r="M231" s="82"/>
      <c r="N231" s="82"/>
    </row>
    <row r="232" spans="1:14" ht="15" customHeight="1" x14ac:dyDescent="0.25">
      <c r="A232" s="82"/>
      <c r="B232" s="82"/>
      <c r="C232" s="82"/>
      <c r="D232" s="82"/>
      <c r="E232" s="82"/>
      <c r="F232" s="82"/>
      <c r="G232" s="82"/>
      <c r="H232" s="82"/>
      <c r="I232" s="82"/>
      <c r="J232" s="82"/>
      <c r="K232" s="82"/>
      <c r="L232" s="82"/>
      <c r="M232" s="82"/>
      <c r="N232" s="82"/>
    </row>
    <row r="233" spans="1:14" ht="15" customHeight="1" x14ac:dyDescent="0.25">
      <c r="A233" s="82"/>
      <c r="B233" s="82"/>
      <c r="C233" s="82"/>
      <c r="D233" s="82"/>
      <c r="E233" s="82"/>
      <c r="F233" s="82"/>
      <c r="G233" s="82"/>
      <c r="H233" s="82"/>
      <c r="I233" s="82"/>
      <c r="J233" s="82"/>
      <c r="K233" s="82"/>
      <c r="L233" s="82"/>
      <c r="M233" s="82"/>
      <c r="N233" s="82"/>
    </row>
    <row r="234" spans="1:14" ht="15" customHeight="1" x14ac:dyDescent="0.25">
      <c r="A234" s="82"/>
      <c r="B234" s="82"/>
      <c r="C234" s="82"/>
      <c r="D234" s="82"/>
      <c r="E234" s="82"/>
      <c r="F234" s="82"/>
      <c r="G234" s="82"/>
      <c r="H234" s="82"/>
      <c r="I234" s="82"/>
      <c r="J234" s="82"/>
      <c r="K234" s="82"/>
      <c r="L234" s="82"/>
      <c r="M234" s="82"/>
      <c r="N234" s="82"/>
    </row>
    <row r="235" spans="1:14" ht="15" customHeight="1" x14ac:dyDescent="0.25">
      <c r="A235" s="82"/>
      <c r="B235" s="82"/>
      <c r="C235" s="82"/>
      <c r="D235" s="82"/>
      <c r="E235" s="82"/>
      <c r="F235" s="82"/>
      <c r="G235" s="82"/>
      <c r="H235" s="82"/>
      <c r="I235" s="82"/>
      <c r="J235" s="82"/>
      <c r="K235" s="82"/>
      <c r="L235" s="82"/>
      <c r="M235" s="82"/>
      <c r="N235" s="82"/>
    </row>
    <row r="236" spans="1:14" ht="15" customHeight="1" x14ac:dyDescent="0.25">
      <c r="A236" s="82"/>
      <c r="B236" s="82"/>
      <c r="C236" s="82"/>
      <c r="D236" s="82"/>
      <c r="E236" s="82"/>
      <c r="F236" s="82"/>
      <c r="G236" s="82"/>
      <c r="H236" s="82"/>
      <c r="I236" s="82"/>
      <c r="J236" s="82"/>
      <c r="K236" s="82"/>
      <c r="L236" s="82"/>
      <c r="M236" s="82"/>
      <c r="N236" s="82"/>
    </row>
    <row r="237" spans="1:14" ht="15" customHeight="1" x14ac:dyDescent="0.25">
      <c r="A237" s="82"/>
      <c r="B237" s="82"/>
      <c r="C237" s="82"/>
      <c r="D237" s="82"/>
      <c r="E237" s="82"/>
      <c r="F237" s="82"/>
      <c r="G237" s="82"/>
      <c r="H237" s="82"/>
      <c r="I237" s="82"/>
      <c r="J237" s="82"/>
      <c r="K237" s="82"/>
      <c r="L237" s="82"/>
      <c r="M237" s="82"/>
      <c r="N237" s="82"/>
    </row>
    <row r="238" spans="1:14" ht="15" customHeight="1" x14ac:dyDescent="0.25">
      <c r="A238" s="82"/>
      <c r="B238" s="82"/>
      <c r="C238" s="82"/>
      <c r="D238" s="82"/>
      <c r="E238" s="82"/>
      <c r="F238" s="82"/>
      <c r="G238" s="82"/>
      <c r="H238" s="82"/>
      <c r="I238" s="82"/>
      <c r="J238" s="82"/>
      <c r="K238" s="82"/>
      <c r="L238" s="82"/>
      <c r="M238" s="82"/>
      <c r="N238" s="82"/>
    </row>
    <row r="241" spans="1:14" ht="15" customHeight="1" x14ac:dyDescent="0.25">
      <c r="A241" s="3" t="s">
        <v>153</v>
      </c>
    </row>
    <row r="243" spans="1:14" ht="15" customHeight="1" x14ac:dyDescent="0.25">
      <c r="A243" s="82"/>
      <c r="B243" s="82"/>
      <c r="C243" s="82"/>
      <c r="D243" s="82"/>
      <c r="E243" s="82"/>
      <c r="F243" s="82"/>
      <c r="G243" s="82"/>
      <c r="H243" s="82"/>
      <c r="I243" s="82"/>
      <c r="J243" s="82"/>
      <c r="K243" s="82"/>
      <c r="L243" s="82"/>
      <c r="M243" s="82"/>
      <c r="N243" s="82"/>
    </row>
    <row r="244" spans="1:14" ht="15" customHeight="1" x14ac:dyDescent="0.25">
      <c r="A244" s="82"/>
      <c r="B244" s="82"/>
      <c r="C244" s="82"/>
      <c r="D244" s="82"/>
      <c r="E244" s="82"/>
      <c r="F244" s="82"/>
      <c r="G244" s="82"/>
      <c r="H244" s="82"/>
      <c r="I244" s="82"/>
      <c r="J244" s="82"/>
      <c r="K244" s="82"/>
      <c r="L244" s="82"/>
      <c r="M244" s="82"/>
      <c r="N244" s="82"/>
    </row>
    <row r="245" spans="1:14" ht="15" customHeight="1" x14ac:dyDescent="0.25">
      <c r="A245" s="82"/>
      <c r="B245" s="82"/>
      <c r="C245" s="82"/>
      <c r="D245" s="82"/>
      <c r="E245" s="82"/>
      <c r="F245" s="82"/>
      <c r="G245" s="82"/>
      <c r="H245" s="82"/>
      <c r="I245" s="82"/>
      <c r="J245" s="82"/>
      <c r="K245" s="82"/>
      <c r="L245" s="82"/>
      <c r="M245" s="82"/>
      <c r="N245" s="82"/>
    </row>
    <row r="246" spans="1:14" ht="15" customHeight="1" x14ac:dyDescent="0.25">
      <c r="A246" s="82"/>
      <c r="B246" s="82"/>
      <c r="C246" s="82"/>
      <c r="D246" s="82"/>
      <c r="E246" s="82"/>
      <c r="F246" s="82"/>
      <c r="G246" s="82"/>
      <c r="H246" s="82"/>
      <c r="I246" s="82"/>
      <c r="J246" s="82"/>
      <c r="K246" s="82"/>
      <c r="L246" s="82"/>
      <c r="M246" s="82"/>
      <c r="N246" s="82"/>
    </row>
    <row r="247" spans="1:14" ht="15" customHeight="1" x14ac:dyDescent="0.25">
      <c r="A247" s="82"/>
      <c r="B247" s="82"/>
      <c r="C247" s="82"/>
      <c r="D247" s="82"/>
      <c r="E247" s="82"/>
      <c r="F247" s="82"/>
      <c r="G247" s="82"/>
      <c r="H247" s="82"/>
      <c r="I247" s="82"/>
      <c r="J247" s="82"/>
      <c r="K247" s="82"/>
      <c r="L247" s="82"/>
      <c r="M247" s="82"/>
      <c r="N247" s="82"/>
    </row>
    <row r="248" spans="1:14" ht="15" customHeight="1" x14ac:dyDescent="0.25">
      <c r="A248" s="82"/>
      <c r="B248" s="82"/>
      <c r="C248" s="82"/>
      <c r="D248" s="82"/>
      <c r="E248" s="82"/>
      <c r="F248" s="82"/>
      <c r="G248" s="82"/>
      <c r="H248" s="82"/>
      <c r="I248" s="82"/>
      <c r="J248" s="82"/>
      <c r="K248" s="82"/>
      <c r="L248" s="82"/>
      <c r="M248" s="82"/>
      <c r="N248" s="82"/>
    </row>
    <row r="249" spans="1:14" ht="15" customHeight="1" x14ac:dyDescent="0.25">
      <c r="A249" s="82"/>
      <c r="B249" s="82"/>
      <c r="C249" s="82"/>
      <c r="D249" s="82"/>
      <c r="E249" s="82"/>
      <c r="F249" s="82"/>
      <c r="G249" s="82"/>
      <c r="H249" s="82"/>
      <c r="I249" s="82"/>
      <c r="J249" s="82"/>
      <c r="K249" s="82"/>
      <c r="L249" s="82"/>
      <c r="M249" s="82"/>
      <c r="N249" s="82"/>
    </row>
    <row r="250" spans="1:14" ht="15" customHeight="1" x14ac:dyDescent="0.25">
      <c r="A250" s="82"/>
      <c r="B250" s="82"/>
      <c r="C250" s="82"/>
      <c r="D250" s="82"/>
      <c r="E250" s="82"/>
      <c r="F250" s="82"/>
      <c r="G250" s="82"/>
      <c r="H250" s="82"/>
      <c r="I250" s="82"/>
      <c r="J250" s="82"/>
      <c r="K250" s="82"/>
      <c r="L250" s="82"/>
      <c r="M250" s="82"/>
      <c r="N250" s="82"/>
    </row>
    <row r="251" spans="1:14" ht="15" customHeight="1" x14ac:dyDescent="0.25">
      <c r="A251" s="82"/>
      <c r="B251" s="82"/>
      <c r="C251" s="82"/>
      <c r="D251" s="82"/>
      <c r="E251" s="82"/>
      <c r="F251" s="82"/>
      <c r="G251" s="82"/>
      <c r="H251" s="82"/>
      <c r="I251" s="82"/>
      <c r="J251" s="82"/>
      <c r="K251" s="82"/>
      <c r="L251" s="82"/>
      <c r="M251" s="82"/>
      <c r="N251" s="82"/>
    </row>
    <row r="252" spans="1:14" ht="15" customHeight="1" x14ac:dyDescent="0.25">
      <c r="A252" s="82"/>
      <c r="B252" s="82"/>
      <c r="C252" s="82"/>
      <c r="D252" s="82"/>
      <c r="E252" s="82"/>
      <c r="F252" s="82"/>
      <c r="G252" s="82"/>
      <c r="H252" s="82"/>
      <c r="I252" s="82"/>
      <c r="J252" s="82"/>
      <c r="K252" s="82"/>
      <c r="L252" s="82"/>
      <c r="M252" s="82"/>
      <c r="N252" s="82"/>
    </row>
    <row r="253" spans="1:14" ht="15" customHeight="1" x14ac:dyDescent="0.25">
      <c r="A253" s="82"/>
      <c r="B253" s="82"/>
      <c r="C253" s="82"/>
      <c r="D253" s="82"/>
      <c r="E253" s="82"/>
      <c r="F253" s="82"/>
      <c r="G253" s="82"/>
      <c r="H253" s="82"/>
      <c r="I253" s="82"/>
      <c r="J253" s="82"/>
      <c r="K253" s="82"/>
      <c r="L253" s="82"/>
      <c r="M253" s="82"/>
      <c r="N253" s="82"/>
    </row>
    <row r="254" spans="1:14" ht="15" customHeight="1" x14ac:dyDescent="0.25">
      <c r="A254" s="82"/>
      <c r="B254" s="82"/>
      <c r="C254" s="82"/>
      <c r="D254" s="82"/>
      <c r="E254" s="82"/>
      <c r="F254" s="82"/>
      <c r="G254" s="82"/>
      <c r="H254" s="82"/>
      <c r="I254" s="82"/>
      <c r="J254" s="82"/>
      <c r="K254" s="82"/>
      <c r="L254" s="82"/>
      <c r="M254" s="82"/>
      <c r="N254" s="82"/>
    </row>
    <row r="255" spans="1:14" ht="15" customHeight="1" x14ac:dyDescent="0.25">
      <c r="A255" s="82"/>
      <c r="B255" s="82"/>
      <c r="C255" s="82"/>
      <c r="D255" s="82"/>
      <c r="E255" s="82"/>
      <c r="F255" s="82"/>
      <c r="G255" s="82"/>
      <c r="H255" s="82"/>
      <c r="I255" s="82"/>
      <c r="J255" s="82"/>
      <c r="K255" s="82"/>
      <c r="L255" s="82"/>
      <c r="M255" s="82"/>
      <c r="N255" s="82"/>
    </row>
    <row r="256" spans="1:14" ht="15" customHeight="1" x14ac:dyDescent="0.25">
      <c r="A256" s="82"/>
      <c r="B256" s="82"/>
      <c r="C256" s="82"/>
      <c r="D256" s="82"/>
      <c r="E256" s="82"/>
      <c r="F256" s="82"/>
      <c r="G256" s="82"/>
      <c r="H256" s="82"/>
      <c r="I256" s="82"/>
      <c r="J256" s="82"/>
      <c r="K256" s="82"/>
      <c r="L256" s="82"/>
      <c r="M256" s="82"/>
      <c r="N256" s="82"/>
    </row>
    <row r="257" spans="1:14" ht="15" customHeight="1" x14ac:dyDescent="0.25">
      <c r="A257" s="82"/>
      <c r="B257" s="82"/>
      <c r="C257" s="82"/>
      <c r="D257" s="82"/>
      <c r="E257" s="82"/>
      <c r="F257" s="82"/>
      <c r="G257" s="82"/>
      <c r="H257" s="82"/>
      <c r="I257" s="82"/>
      <c r="J257" s="82"/>
      <c r="K257" s="82"/>
      <c r="L257" s="82"/>
      <c r="M257" s="82"/>
      <c r="N257" s="82"/>
    </row>
    <row r="258" spans="1:14" ht="15" customHeight="1" x14ac:dyDescent="0.25">
      <c r="A258" s="82"/>
      <c r="B258" s="82"/>
      <c r="C258" s="82"/>
      <c r="D258" s="82"/>
      <c r="E258" s="82"/>
      <c r="F258" s="82"/>
      <c r="G258" s="82"/>
      <c r="H258" s="82"/>
      <c r="I258" s="82"/>
      <c r="J258" s="82"/>
      <c r="K258" s="82"/>
      <c r="L258" s="82"/>
      <c r="M258" s="82"/>
      <c r="N258" s="82"/>
    </row>
    <row r="259" spans="1:14" ht="15" customHeight="1" x14ac:dyDescent="0.25">
      <c r="A259" s="82"/>
      <c r="B259" s="82"/>
      <c r="C259" s="82"/>
      <c r="D259" s="82"/>
      <c r="E259" s="82"/>
      <c r="F259" s="82"/>
      <c r="G259" s="82"/>
      <c r="H259" s="82"/>
      <c r="I259" s="82"/>
      <c r="J259" s="82"/>
      <c r="K259" s="82"/>
      <c r="L259" s="82"/>
      <c r="M259" s="82"/>
      <c r="N259" s="82"/>
    </row>
    <row r="260" spans="1:14" ht="15" customHeight="1" x14ac:dyDescent="0.25">
      <c r="A260" s="82"/>
      <c r="B260" s="82"/>
      <c r="C260" s="82"/>
      <c r="D260" s="82"/>
      <c r="E260" s="82"/>
      <c r="F260" s="82"/>
      <c r="G260" s="82"/>
      <c r="H260" s="82"/>
      <c r="I260" s="82"/>
      <c r="J260" s="82"/>
      <c r="K260" s="82"/>
      <c r="L260" s="82"/>
      <c r="M260" s="82"/>
      <c r="N260" s="82"/>
    </row>
    <row r="261" spans="1:14" ht="15" customHeight="1" x14ac:dyDescent="0.25">
      <c r="A261" s="82"/>
      <c r="B261" s="82"/>
      <c r="C261" s="82"/>
      <c r="D261" s="82"/>
      <c r="E261" s="82"/>
      <c r="F261" s="82"/>
      <c r="G261" s="82"/>
      <c r="H261" s="82"/>
      <c r="I261" s="82"/>
      <c r="J261" s="82"/>
      <c r="K261" s="82"/>
      <c r="L261" s="82"/>
      <c r="M261" s="82"/>
      <c r="N261" s="82"/>
    </row>
    <row r="262" spans="1:14" ht="15" customHeight="1" x14ac:dyDescent="0.25">
      <c r="A262" s="82"/>
      <c r="B262" s="82"/>
      <c r="C262" s="82"/>
      <c r="D262" s="82"/>
      <c r="E262" s="82"/>
      <c r="F262" s="82"/>
      <c r="G262" s="82"/>
      <c r="H262" s="82"/>
      <c r="I262" s="82"/>
      <c r="J262" s="82"/>
      <c r="K262" s="82"/>
      <c r="L262" s="82"/>
      <c r="M262" s="82"/>
      <c r="N262" s="82"/>
    </row>
    <row r="263" spans="1:14" ht="15" customHeight="1" x14ac:dyDescent="0.25">
      <c r="A263" s="82"/>
      <c r="B263" s="82"/>
      <c r="C263" s="82"/>
      <c r="D263" s="82"/>
      <c r="E263" s="82"/>
      <c r="F263" s="82"/>
      <c r="G263" s="82"/>
      <c r="H263" s="82"/>
      <c r="I263" s="82"/>
      <c r="J263" s="82"/>
      <c r="K263" s="82"/>
      <c r="L263" s="82"/>
      <c r="M263" s="82"/>
      <c r="N263" s="82"/>
    </row>
    <row r="264" spans="1:14" ht="15" customHeight="1" x14ac:dyDescent="0.25">
      <c r="A264" s="82"/>
      <c r="B264" s="82"/>
      <c r="C264" s="82"/>
      <c r="D264" s="82"/>
      <c r="E264" s="82"/>
      <c r="F264" s="82"/>
      <c r="G264" s="82"/>
      <c r="H264" s="82"/>
      <c r="I264" s="82"/>
      <c r="J264" s="82"/>
      <c r="K264" s="82"/>
      <c r="L264" s="82"/>
      <c r="M264" s="82"/>
      <c r="N264" s="82"/>
    </row>
    <row r="265" spans="1:14" ht="15" customHeight="1" x14ac:dyDescent="0.25">
      <c r="A265" s="82"/>
      <c r="B265" s="82"/>
      <c r="C265" s="82"/>
      <c r="D265" s="82"/>
      <c r="E265" s="82"/>
      <c r="F265" s="82"/>
      <c r="G265" s="82"/>
      <c r="H265" s="82"/>
      <c r="I265" s="82"/>
      <c r="J265" s="82"/>
      <c r="K265" s="82"/>
      <c r="L265" s="82"/>
      <c r="M265" s="82"/>
      <c r="N265" s="82"/>
    </row>
    <row r="266" spans="1:14" ht="15" customHeight="1" x14ac:dyDescent="0.25">
      <c r="A266" s="82"/>
      <c r="B266" s="82"/>
      <c r="C266" s="82"/>
      <c r="D266" s="82"/>
      <c r="E266" s="82"/>
      <c r="F266" s="82"/>
      <c r="G266" s="82"/>
      <c r="H266" s="82"/>
      <c r="I266" s="82"/>
      <c r="J266" s="82"/>
      <c r="K266" s="82"/>
      <c r="L266" s="82"/>
      <c r="M266" s="82"/>
      <c r="N266" s="82"/>
    </row>
    <row r="267" spans="1:14" ht="15" customHeight="1" x14ac:dyDescent="0.25">
      <c r="A267" s="82"/>
      <c r="B267" s="82"/>
      <c r="C267" s="82"/>
      <c r="D267" s="82"/>
      <c r="E267" s="82"/>
      <c r="F267" s="82"/>
      <c r="G267" s="82"/>
      <c r="H267" s="82"/>
      <c r="I267" s="82"/>
      <c r="J267" s="82"/>
      <c r="K267" s="82"/>
      <c r="L267" s="82"/>
      <c r="M267" s="82"/>
      <c r="N267" s="82"/>
    </row>
    <row r="268" spans="1:14" ht="15" customHeight="1" x14ac:dyDescent="0.25">
      <c r="A268" s="82"/>
      <c r="B268" s="82"/>
      <c r="C268" s="82"/>
      <c r="D268" s="82"/>
      <c r="E268" s="82"/>
      <c r="F268" s="82"/>
      <c r="G268" s="82"/>
      <c r="H268" s="82"/>
      <c r="I268" s="82"/>
      <c r="J268" s="82"/>
      <c r="K268" s="82"/>
      <c r="L268" s="82"/>
      <c r="M268" s="82"/>
      <c r="N268" s="82"/>
    </row>
    <row r="269" spans="1:14" ht="15" customHeight="1" x14ac:dyDescent="0.25">
      <c r="A269" s="82"/>
      <c r="B269" s="82"/>
      <c r="C269" s="82"/>
      <c r="D269" s="82"/>
      <c r="E269" s="82"/>
      <c r="F269" s="82"/>
      <c r="G269" s="82"/>
      <c r="H269" s="82"/>
      <c r="I269" s="82"/>
      <c r="J269" s="82"/>
      <c r="K269" s="82"/>
      <c r="L269" s="82"/>
      <c r="M269" s="82"/>
      <c r="N269" s="82"/>
    </row>
    <row r="270" spans="1:14" ht="15" customHeight="1" x14ac:dyDescent="0.25">
      <c r="A270" s="82"/>
      <c r="B270" s="82"/>
      <c r="C270" s="82"/>
      <c r="D270" s="82"/>
      <c r="E270" s="82"/>
      <c r="F270" s="82"/>
      <c r="G270" s="82"/>
      <c r="H270" s="82"/>
      <c r="I270" s="82"/>
      <c r="J270" s="82"/>
      <c r="K270" s="82"/>
      <c r="L270" s="82"/>
      <c r="M270" s="82"/>
      <c r="N270" s="82"/>
    </row>
    <row r="271" spans="1:14" ht="15" customHeight="1" x14ac:dyDescent="0.25">
      <c r="A271" s="82"/>
      <c r="B271" s="82"/>
      <c r="C271" s="82"/>
      <c r="D271" s="82"/>
      <c r="E271" s="82"/>
      <c r="F271" s="82"/>
      <c r="G271" s="82"/>
      <c r="H271" s="82"/>
      <c r="I271" s="82"/>
      <c r="J271" s="82"/>
      <c r="K271" s="82"/>
      <c r="L271" s="82"/>
      <c r="M271" s="82"/>
      <c r="N271" s="82"/>
    </row>
    <row r="272" spans="1:14" ht="15" customHeight="1" x14ac:dyDescent="0.25">
      <c r="A272" s="82"/>
      <c r="B272" s="82"/>
      <c r="C272" s="82"/>
      <c r="D272" s="82"/>
      <c r="E272" s="82"/>
      <c r="F272" s="82"/>
      <c r="G272" s="82"/>
      <c r="H272" s="82"/>
      <c r="I272" s="82"/>
      <c r="J272" s="82"/>
      <c r="K272" s="82"/>
      <c r="L272" s="82"/>
      <c r="M272" s="82"/>
      <c r="N272" s="82"/>
    </row>
    <row r="273" spans="1:14" ht="15" customHeight="1" x14ac:dyDescent="0.25">
      <c r="A273" s="82"/>
      <c r="B273" s="82"/>
      <c r="C273" s="82"/>
      <c r="D273" s="82"/>
      <c r="E273" s="82"/>
      <c r="F273" s="82"/>
      <c r="G273" s="82"/>
      <c r="H273" s="82"/>
      <c r="I273" s="82"/>
      <c r="J273" s="82"/>
      <c r="K273" s="82"/>
      <c r="L273" s="82"/>
      <c r="M273" s="82"/>
      <c r="N273" s="82"/>
    </row>
    <row r="274" spans="1:14" ht="15" customHeight="1" x14ac:dyDescent="0.25">
      <c r="A274" s="82"/>
      <c r="B274" s="82"/>
      <c r="C274" s="82"/>
      <c r="D274" s="82"/>
      <c r="E274" s="82"/>
      <c r="F274" s="82"/>
      <c r="G274" s="82"/>
      <c r="H274" s="82"/>
      <c r="I274" s="82"/>
      <c r="J274" s="82"/>
      <c r="K274" s="82"/>
      <c r="L274" s="82"/>
      <c r="M274" s="82"/>
      <c r="N274" s="82"/>
    </row>
    <row r="275" spans="1:14" ht="15" customHeight="1" x14ac:dyDescent="0.25">
      <c r="A275" s="82"/>
      <c r="B275" s="82"/>
      <c r="C275" s="82"/>
      <c r="D275" s="82"/>
      <c r="E275" s="82"/>
      <c r="F275" s="82"/>
      <c r="G275" s="82"/>
      <c r="H275" s="82"/>
      <c r="I275" s="82"/>
      <c r="J275" s="82"/>
      <c r="K275" s="82"/>
      <c r="L275" s="82"/>
      <c r="M275" s="82"/>
      <c r="N275" s="82"/>
    </row>
    <row r="276" spans="1:14" ht="15" customHeight="1" x14ac:dyDescent="0.25">
      <c r="A276" s="82"/>
      <c r="B276" s="82"/>
      <c r="C276" s="82"/>
      <c r="D276" s="82"/>
      <c r="E276" s="82"/>
      <c r="F276" s="82"/>
      <c r="G276" s="82"/>
      <c r="H276" s="82"/>
      <c r="I276" s="82"/>
      <c r="J276" s="82"/>
      <c r="K276" s="82"/>
      <c r="L276" s="82"/>
      <c r="M276" s="82"/>
      <c r="N276" s="82"/>
    </row>
    <row r="277" spans="1:14" ht="15" customHeight="1" x14ac:dyDescent="0.25">
      <c r="A277" s="82"/>
      <c r="B277" s="82"/>
      <c r="C277" s="82"/>
      <c r="D277" s="82"/>
      <c r="E277" s="82"/>
      <c r="F277" s="82"/>
      <c r="G277" s="82"/>
      <c r="H277" s="82"/>
      <c r="I277" s="82"/>
      <c r="J277" s="82"/>
      <c r="K277" s="82"/>
      <c r="L277" s="82"/>
      <c r="M277" s="82"/>
      <c r="N277" s="82"/>
    </row>
    <row r="280" spans="1:14" ht="15" customHeight="1" x14ac:dyDescent="0.25">
      <c r="A280" s="3" t="s">
        <v>154</v>
      </c>
    </row>
    <row r="282" spans="1:14" ht="15" customHeight="1" x14ac:dyDescent="0.25">
      <c r="A282" s="82"/>
      <c r="B282" s="82"/>
      <c r="C282" s="82"/>
      <c r="D282" s="82"/>
      <c r="E282" s="82"/>
      <c r="F282" s="82"/>
      <c r="G282" s="82"/>
      <c r="H282" s="82"/>
      <c r="I282" s="82"/>
      <c r="J282" s="82"/>
      <c r="K282" s="82"/>
      <c r="L282" s="82"/>
      <c r="M282" s="82"/>
      <c r="N282" s="82"/>
    </row>
    <row r="283" spans="1:14" ht="15" customHeight="1" x14ac:dyDescent="0.25">
      <c r="A283" s="82"/>
      <c r="B283" s="82"/>
      <c r="C283" s="82"/>
      <c r="D283" s="82"/>
      <c r="E283" s="82"/>
      <c r="F283" s="82"/>
      <c r="G283" s="82"/>
      <c r="H283" s="82"/>
      <c r="I283" s="82"/>
      <c r="J283" s="82"/>
      <c r="K283" s="82"/>
      <c r="L283" s="82"/>
      <c r="M283" s="82"/>
      <c r="N283" s="82"/>
    </row>
    <row r="284" spans="1:14" ht="15" customHeight="1" x14ac:dyDescent="0.25">
      <c r="A284" s="82"/>
      <c r="B284" s="82"/>
      <c r="C284" s="82"/>
      <c r="D284" s="82"/>
      <c r="E284" s="82"/>
      <c r="F284" s="82"/>
      <c r="G284" s="82"/>
      <c r="H284" s="82"/>
      <c r="I284" s="82"/>
      <c r="J284" s="82"/>
      <c r="K284" s="82"/>
      <c r="L284" s="82"/>
      <c r="M284" s="82"/>
      <c r="N284" s="82"/>
    </row>
    <row r="285" spans="1:14" ht="15" customHeight="1" x14ac:dyDescent="0.25">
      <c r="A285" s="82"/>
      <c r="B285" s="82"/>
      <c r="C285" s="82"/>
      <c r="D285" s="82"/>
      <c r="E285" s="82"/>
      <c r="F285" s="82"/>
      <c r="G285" s="82"/>
      <c r="H285" s="82"/>
      <c r="I285" s="82"/>
      <c r="J285" s="82"/>
      <c r="K285" s="82"/>
      <c r="L285" s="82"/>
      <c r="M285" s="82"/>
      <c r="N285" s="82"/>
    </row>
    <row r="286" spans="1:14" ht="15" customHeight="1" x14ac:dyDescent="0.25">
      <c r="A286" s="82"/>
      <c r="B286" s="82"/>
      <c r="C286" s="82"/>
      <c r="D286" s="82"/>
      <c r="E286" s="82"/>
      <c r="F286" s="82"/>
      <c r="G286" s="82"/>
      <c r="H286" s="82"/>
      <c r="I286" s="82"/>
      <c r="J286" s="82"/>
      <c r="K286" s="82"/>
      <c r="L286" s="82"/>
      <c r="M286" s="82"/>
      <c r="N286" s="82"/>
    </row>
    <row r="287" spans="1:14" ht="15" customHeight="1" x14ac:dyDescent="0.25">
      <c r="A287" s="82"/>
      <c r="B287" s="82"/>
      <c r="C287" s="82"/>
      <c r="D287" s="82"/>
      <c r="E287" s="82"/>
      <c r="F287" s="82"/>
      <c r="G287" s="82"/>
      <c r="H287" s="82"/>
      <c r="I287" s="82"/>
      <c r="J287" s="82"/>
      <c r="K287" s="82"/>
      <c r="L287" s="82"/>
      <c r="M287" s="82"/>
      <c r="N287" s="82"/>
    </row>
    <row r="288" spans="1:14" ht="15" customHeight="1" x14ac:dyDescent="0.25">
      <c r="A288" s="82"/>
      <c r="B288" s="82"/>
      <c r="C288" s="82"/>
      <c r="D288" s="82"/>
      <c r="E288" s="82"/>
      <c r="F288" s="82"/>
      <c r="G288" s="82"/>
      <c r="H288" s="82"/>
      <c r="I288" s="82"/>
      <c r="J288" s="82"/>
      <c r="K288" s="82"/>
      <c r="L288" s="82"/>
      <c r="M288" s="82"/>
      <c r="N288" s="82"/>
    </row>
    <row r="289" spans="1:14" ht="15" customHeight="1" x14ac:dyDescent="0.25">
      <c r="A289" s="82"/>
      <c r="B289" s="82"/>
      <c r="C289" s="82"/>
      <c r="D289" s="82"/>
      <c r="E289" s="82"/>
      <c r="F289" s="82"/>
      <c r="G289" s="82"/>
      <c r="H289" s="82"/>
      <c r="I289" s="82"/>
      <c r="J289" s="82"/>
      <c r="K289" s="82"/>
      <c r="L289" s="82"/>
      <c r="M289" s="82"/>
      <c r="N289" s="82"/>
    </row>
    <row r="290" spans="1:14" ht="15" customHeight="1" x14ac:dyDescent="0.25">
      <c r="A290" s="82"/>
      <c r="B290" s="82"/>
      <c r="C290" s="82"/>
      <c r="D290" s="82"/>
      <c r="E290" s="82"/>
      <c r="F290" s="82"/>
      <c r="G290" s="82"/>
      <c r="H290" s="82"/>
      <c r="I290" s="82"/>
      <c r="J290" s="82"/>
      <c r="K290" s="82"/>
      <c r="L290" s="82"/>
      <c r="M290" s="82"/>
      <c r="N290" s="82"/>
    </row>
    <row r="291" spans="1:14" ht="15" customHeight="1" x14ac:dyDescent="0.25">
      <c r="A291" s="82"/>
      <c r="B291" s="82"/>
      <c r="C291" s="82"/>
      <c r="D291" s="82"/>
      <c r="E291" s="82"/>
      <c r="F291" s="82"/>
      <c r="G291" s="82"/>
      <c r="H291" s="82"/>
      <c r="I291" s="82"/>
      <c r="J291" s="82"/>
      <c r="K291" s="82"/>
      <c r="L291" s="82"/>
      <c r="M291" s="82"/>
      <c r="N291" s="82"/>
    </row>
    <row r="292" spans="1:14" ht="15" customHeight="1" x14ac:dyDescent="0.25">
      <c r="A292" s="82"/>
      <c r="B292" s="82"/>
      <c r="C292" s="82"/>
      <c r="D292" s="82"/>
      <c r="E292" s="82"/>
      <c r="F292" s="82"/>
      <c r="G292" s="82"/>
      <c r="H292" s="82"/>
      <c r="I292" s="82"/>
      <c r="J292" s="82"/>
      <c r="K292" s="82"/>
      <c r="L292" s="82"/>
      <c r="M292" s="82"/>
      <c r="N292" s="82"/>
    </row>
    <row r="293" spans="1:14" ht="15" customHeight="1" x14ac:dyDescent="0.25">
      <c r="A293" s="82"/>
      <c r="B293" s="82"/>
      <c r="C293" s="82"/>
      <c r="D293" s="82"/>
      <c r="E293" s="82"/>
      <c r="F293" s="82"/>
      <c r="G293" s="82"/>
      <c r="H293" s="82"/>
      <c r="I293" s="82"/>
      <c r="J293" s="82"/>
      <c r="K293" s="82"/>
      <c r="L293" s="82"/>
      <c r="M293" s="82"/>
      <c r="N293" s="82"/>
    </row>
    <row r="294" spans="1:14" ht="15" customHeight="1" x14ac:dyDescent="0.25">
      <c r="A294" s="82"/>
      <c r="B294" s="82"/>
      <c r="C294" s="82"/>
      <c r="D294" s="82"/>
      <c r="E294" s="82"/>
      <c r="F294" s="82"/>
      <c r="G294" s="82"/>
      <c r="H294" s="82"/>
      <c r="I294" s="82"/>
      <c r="J294" s="82"/>
      <c r="K294" s="82"/>
      <c r="L294" s="82"/>
      <c r="M294" s="82"/>
      <c r="N294" s="82"/>
    </row>
    <row r="295" spans="1:14" ht="15" customHeight="1" x14ac:dyDescent="0.25">
      <c r="A295" s="82"/>
      <c r="B295" s="82"/>
      <c r="C295" s="82"/>
      <c r="D295" s="82"/>
      <c r="E295" s="82"/>
      <c r="F295" s="82"/>
      <c r="G295" s="82"/>
      <c r="H295" s="82"/>
      <c r="I295" s="82"/>
      <c r="J295" s="82"/>
      <c r="K295" s="82"/>
      <c r="L295" s="82"/>
      <c r="M295" s="82"/>
      <c r="N295" s="82"/>
    </row>
    <row r="296" spans="1:14" ht="15" customHeight="1" x14ac:dyDescent="0.25">
      <c r="A296" s="82"/>
      <c r="B296" s="82"/>
      <c r="C296" s="82"/>
      <c r="D296" s="82"/>
      <c r="E296" s="82"/>
      <c r="F296" s="82"/>
      <c r="G296" s="82"/>
      <c r="H296" s="82"/>
      <c r="I296" s="82"/>
      <c r="J296" s="82"/>
      <c r="K296" s="82"/>
      <c r="L296" s="82"/>
      <c r="M296" s="82"/>
      <c r="N296" s="82"/>
    </row>
    <row r="297" spans="1:14" ht="15" customHeight="1" x14ac:dyDescent="0.25">
      <c r="A297" s="82"/>
      <c r="B297" s="82"/>
      <c r="C297" s="82"/>
      <c r="D297" s="82"/>
      <c r="E297" s="82"/>
      <c r="F297" s="82"/>
      <c r="G297" s="82"/>
      <c r="H297" s="82"/>
      <c r="I297" s="82"/>
      <c r="J297" s="82"/>
      <c r="K297" s="82"/>
      <c r="L297" s="82"/>
      <c r="M297" s="82"/>
      <c r="N297" s="82"/>
    </row>
    <row r="298" spans="1:14" ht="15" customHeight="1" x14ac:dyDescent="0.25">
      <c r="A298" s="82"/>
      <c r="B298" s="82"/>
      <c r="C298" s="82"/>
      <c r="D298" s="82"/>
      <c r="E298" s="82"/>
      <c r="F298" s="82"/>
      <c r="G298" s="82"/>
      <c r="H298" s="82"/>
      <c r="I298" s="82"/>
      <c r="J298" s="82"/>
      <c r="K298" s="82"/>
      <c r="L298" s="82"/>
      <c r="M298" s="82"/>
      <c r="N298" s="82"/>
    </row>
    <row r="299" spans="1:14" ht="15" customHeight="1" x14ac:dyDescent="0.25">
      <c r="A299" s="82"/>
      <c r="B299" s="82"/>
      <c r="C299" s="82"/>
      <c r="D299" s="82"/>
      <c r="E299" s="82"/>
      <c r="F299" s="82"/>
      <c r="G299" s="82"/>
      <c r="H299" s="82"/>
      <c r="I299" s="82"/>
      <c r="J299" s="82"/>
      <c r="K299" s="82"/>
      <c r="L299" s="82"/>
      <c r="M299" s="82"/>
      <c r="N299" s="82"/>
    </row>
    <row r="300" spans="1:14" ht="15" customHeight="1" x14ac:dyDescent="0.25">
      <c r="A300" s="82"/>
      <c r="B300" s="82"/>
      <c r="C300" s="82"/>
      <c r="D300" s="82"/>
      <c r="E300" s="82"/>
      <c r="F300" s="82"/>
      <c r="G300" s="82"/>
      <c r="H300" s="82"/>
      <c r="I300" s="82"/>
      <c r="J300" s="82"/>
      <c r="K300" s="82"/>
      <c r="L300" s="82"/>
      <c r="M300" s="82"/>
      <c r="N300" s="82"/>
    </row>
    <row r="301" spans="1:14" ht="15" customHeight="1" x14ac:dyDescent="0.25">
      <c r="A301" s="82"/>
      <c r="B301" s="82"/>
      <c r="C301" s="82"/>
      <c r="D301" s="82"/>
      <c r="E301" s="82"/>
      <c r="F301" s="82"/>
      <c r="G301" s="82"/>
      <c r="H301" s="82"/>
      <c r="I301" s="82"/>
      <c r="J301" s="82"/>
      <c r="K301" s="82"/>
      <c r="L301" s="82"/>
      <c r="M301" s="82"/>
      <c r="N301" s="82"/>
    </row>
    <row r="302" spans="1:14" ht="15" customHeight="1" x14ac:dyDescent="0.25">
      <c r="A302" s="82"/>
      <c r="B302" s="82"/>
      <c r="C302" s="82"/>
      <c r="D302" s="82"/>
      <c r="E302" s="82"/>
      <c r="F302" s="82"/>
      <c r="G302" s="82"/>
      <c r="H302" s="82"/>
      <c r="I302" s="82"/>
      <c r="J302" s="82"/>
      <c r="K302" s="82"/>
      <c r="L302" s="82"/>
      <c r="M302" s="82"/>
      <c r="N302" s="82"/>
    </row>
    <row r="303" spans="1:14" ht="15" customHeight="1" x14ac:dyDescent="0.25">
      <c r="A303" s="82"/>
      <c r="B303" s="82"/>
      <c r="C303" s="82"/>
      <c r="D303" s="82"/>
      <c r="E303" s="82"/>
      <c r="F303" s="82"/>
      <c r="G303" s="82"/>
      <c r="H303" s="82"/>
      <c r="I303" s="82"/>
      <c r="J303" s="82"/>
      <c r="K303" s="82"/>
      <c r="L303" s="82"/>
      <c r="M303" s="82"/>
      <c r="N303" s="82"/>
    </row>
    <row r="304" spans="1:14" ht="15" customHeight="1" x14ac:dyDescent="0.25">
      <c r="A304" s="82"/>
      <c r="B304" s="82"/>
      <c r="C304" s="82"/>
      <c r="D304" s="82"/>
      <c r="E304" s="82"/>
      <c r="F304" s="82"/>
      <c r="G304" s="82"/>
      <c r="H304" s="82"/>
      <c r="I304" s="82"/>
      <c r="J304" s="82"/>
      <c r="K304" s="82"/>
      <c r="L304" s="82"/>
      <c r="M304" s="82"/>
      <c r="N304" s="82"/>
    </row>
    <row r="305" spans="1:14" ht="15" customHeight="1" x14ac:dyDescent="0.25">
      <c r="A305" s="82"/>
      <c r="B305" s="82"/>
      <c r="C305" s="82"/>
      <c r="D305" s="82"/>
      <c r="E305" s="82"/>
      <c r="F305" s="82"/>
      <c r="G305" s="82"/>
      <c r="H305" s="82"/>
      <c r="I305" s="82"/>
      <c r="J305" s="82"/>
      <c r="K305" s="82"/>
      <c r="L305" s="82"/>
      <c r="M305" s="82"/>
      <c r="N305" s="82"/>
    </row>
    <row r="306" spans="1:14" ht="15" customHeight="1" x14ac:dyDescent="0.25">
      <c r="A306" s="82"/>
      <c r="B306" s="82"/>
      <c r="C306" s="82"/>
      <c r="D306" s="82"/>
      <c r="E306" s="82"/>
      <c r="F306" s="82"/>
      <c r="G306" s="82"/>
      <c r="H306" s="82"/>
      <c r="I306" s="82"/>
      <c r="J306" s="82"/>
      <c r="K306" s="82"/>
      <c r="L306" s="82"/>
      <c r="M306" s="82"/>
      <c r="N306" s="82"/>
    </row>
    <row r="307" spans="1:14" ht="15" customHeight="1" x14ac:dyDescent="0.25">
      <c r="A307" s="82"/>
      <c r="B307" s="82"/>
      <c r="C307" s="82"/>
      <c r="D307" s="82"/>
      <c r="E307" s="82"/>
      <c r="F307" s="82"/>
      <c r="G307" s="82"/>
      <c r="H307" s="82"/>
      <c r="I307" s="82"/>
      <c r="J307" s="82"/>
      <c r="K307" s="82"/>
      <c r="L307" s="82"/>
      <c r="M307" s="82"/>
      <c r="N307" s="82"/>
    </row>
    <row r="308" spans="1:14" ht="15" customHeight="1" x14ac:dyDescent="0.25">
      <c r="A308" s="82"/>
      <c r="B308" s="82"/>
      <c r="C308" s="82"/>
      <c r="D308" s="82"/>
      <c r="E308" s="82"/>
      <c r="F308" s="82"/>
      <c r="G308" s="82"/>
      <c r="H308" s="82"/>
      <c r="I308" s="82"/>
      <c r="J308" s="82"/>
      <c r="K308" s="82"/>
      <c r="L308" s="82"/>
      <c r="M308" s="82"/>
      <c r="N308" s="82"/>
    </row>
    <row r="309" spans="1:14" ht="15" customHeight="1" x14ac:dyDescent="0.25">
      <c r="A309" s="82"/>
      <c r="B309" s="82"/>
      <c r="C309" s="82"/>
      <c r="D309" s="82"/>
      <c r="E309" s="82"/>
      <c r="F309" s="82"/>
      <c r="G309" s="82"/>
      <c r="H309" s="82"/>
      <c r="I309" s="82"/>
      <c r="J309" s="82"/>
      <c r="K309" s="82"/>
      <c r="L309" s="82"/>
      <c r="M309" s="82"/>
      <c r="N309" s="82"/>
    </row>
    <row r="310" spans="1:14" ht="15" customHeight="1" x14ac:dyDescent="0.25">
      <c r="A310" s="82"/>
      <c r="B310" s="82"/>
      <c r="C310" s="82"/>
      <c r="D310" s="82"/>
      <c r="E310" s="82"/>
      <c r="F310" s="82"/>
      <c r="G310" s="82"/>
      <c r="H310" s="82"/>
      <c r="I310" s="82"/>
      <c r="J310" s="82"/>
      <c r="K310" s="82"/>
      <c r="L310" s="82"/>
      <c r="M310" s="82"/>
      <c r="N310" s="82"/>
    </row>
    <row r="311" spans="1:14" ht="15" customHeight="1" x14ac:dyDescent="0.25">
      <c r="A311" s="82"/>
      <c r="B311" s="82"/>
      <c r="C311" s="82"/>
      <c r="D311" s="82"/>
      <c r="E311" s="82"/>
      <c r="F311" s="82"/>
      <c r="G311" s="82"/>
      <c r="H311" s="82"/>
      <c r="I311" s="82"/>
      <c r="J311" s="82"/>
      <c r="K311" s="82"/>
      <c r="L311" s="82"/>
      <c r="M311" s="82"/>
      <c r="N311" s="82"/>
    </row>
    <row r="312" spans="1:14" ht="15" customHeight="1" x14ac:dyDescent="0.25">
      <c r="A312" s="82"/>
      <c r="B312" s="82"/>
      <c r="C312" s="82"/>
      <c r="D312" s="82"/>
      <c r="E312" s="82"/>
      <c r="F312" s="82"/>
      <c r="G312" s="82"/>
      <c r="H312" s="82"/>
      <c r="I312" s="82"/>
      <c r="J312" s="82"/>
      <c r="K312" s="82"/>
      <c r="L312" s="82"/>
      <c r="M312" s="82"/>
      <c r="N312" s="82"/>
    </row>
    <row r="313" spans="1:14" ht="15" customHeight="1" x14ac:dyDescent="0.25">
      <c r="A313" s="82"/>
      <c r="B313" s="82"/>
      <c r="C313" s="82"/>
      <c r="D313" s="82"/>
      <c r="E313" s="82"/>
      <c r="F313" s="82"/>
      <c r="G313" s="82"/>
      <c r="H313" s="82"/>
      <c r="I313" s="82"/>
      <c r="J313" s="82"/>
      <c r="K313" s="82"/>
      <c r="L313" s="82"/>
      <c r="M313" s="82"/>
      <c r="N313" s="82"/>
    </row>
    <row r="314" spans="1:14" ht="15" customHeight="1" x14ac:dyDescent="0.25">
      <c r="A314" s="82"/>
      <c r="B314" s="82"/>
      <c r="C314" s="82"/>
      <c r="D314" s="82"/>
      <c r="E314" s="82"/>
      <c r="F314" s="82"/>
      <c r="G314" s="82"/>
      <c r="H314" s="82"/>
      <c r="I314" s="82"/>
      <c r="J314" s="82"/>
      <c r="K314" s="82"/>
      <c r="L314" s="82"/>
      <c r="M314" s="82"/>
      <c r="N314" s="82"/>
    </row>
  </sheetData>
  <mergeCells count="9">
    <mergeCell ref="A1:N1"/>
    <mergeCell ref="A207:N238"/>
    <mergeCell ref="A243:N277"/>
    <mergeCell ref="A282:N314"/>
    <mergeCell ref="A9:N40"/>
    <mergeCell ref="A89:N120"/>
    <mergeCell ref="A45:N79"/>
    <mergeCell ref="A125:N159"/>
    <mergeCell ref="A164:N196"/>
  </mergeCells>
  <printOptions headings="1" gridLines="1"/>
  <pageMargins left="0" right="0" top="0" bottom="0" header="0" footer="0"/>
  <pageSetup paperSize="9" scale="70" orientation="portrait" blackAndWhite="1" useFirstPageNumber="1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showGridLines="0" workbookViewId="0">
      <selection activeCell="M62" sqref="M62"/>
    </sheetView>
  </sheetViews>
  <sheetFormatPr defaultColWidth="8.5703125" defaultRowHeight="15" customHeight="1" x14ac:dyDescent="0.25"/>
  <cols>
    <col min="1" max="1" width="39.140625" style="3" customWidth="1"/>
    <col min="2" max="2" width="8.5703125" style="3" customWidth="1"/>
    <col min="3" max="16384" width="8.5703125" style="3"/>
  </cols>
  <sheetData>
    <row r="1" spans="1:9" ht="15" customHeight="1" x14ac:dyDescent="0.25">
      <c r="A1" s="83" t="s">
        <v>155</v>
      </c>
      <c r="B1" s="84"/>
      <c r="C1" s="84"/>
      <c r="D1" s="84"/>
      <c r="E1" s="84"/>
      <c r="F1" s="84"/>
      <c r="G1" s="84"/>
      <c r="H1" s="84"/>
      <c r="I1" s="84"/>
    </row>
    <row r="2" spans="1:9" ht="15" customHeight="1" x14ac:dyDescent="0.25">
      <c r="A2" s="90" t="s">
        <v>156</v>
      </c>
      <c r="B2" s="89"/>
      <c r="C2" s="89"/>
      <c r="D2" s="89"/>
      <c r="E2" s="89"/>
      <c r="F2" s="89"/>
      <c r="G2" s="89"/>
      <c r="H2" s="89"/>
      <c r="I2" s="89"/>
    </row>
    <row r="4" spans="1:9" ht="15" customHeight="1" x14ac:dyDescent="0.25">
      <c r="A4" s="82"/>
      <c r="B4" s="82"/>
      <c r="C4" s="82"/>
      <c r="D4" s="82"/>
      <c r="E4" s="82"/>
      <c r="F4" s="82"/>
      <c r="G4" s="82"/>
      <c r="H4" s="82"/>
      <c r="I4" s="82"/>
    </row>
    <row r="5" spans="1:9" ht="15" customHeight="1" x14ac:dyDescent="0.25">
      <c r="A5" s="82"/>
      <c r="B5" s="82"/>
      <c r="C5" s="82"/>
      <c r="D5" s="82"/>
      <c r="E5" s="82"/>
      <c r="F5" s="82"/>
      <c r="G5" s="82"/>
      <c r="H5" s="82"/>
      <c r="I5" s="82"/>
    </row>
    <row r="6" spans="1:9" ht="15" customHeight="1" x14ac:dyDescent="0.25">
      <c r="A6" s="82"/>
      <c r="B6" s="82"/>
      <c r="C6" s="82"/>
      <c r="D6" s="82"/>
      <c r="E6" s="82"/>
      <c r="F6" s="82"/>
      <c r="G6" s="82"/>
      <c r="H6" s="82"/>
      <c r="I6" s="82"/>
    </row>
    <row r="7" spans="1:9" ht="15" customHeight="1" x14ac:dyDescent="0.25">
      <c r="A7" s="82"/>
      <c r="B7" s="82"/>
      <c r="C7" s="82"/>
      <c r="D7" s="82"/>
      <c r="E7" s="82"/>
      <c r="F7" s="82"/>
      <c r="G7" s="82"/>
      <c r="H7" s="82"/>
      <c r="I7" s="82"/>
    </row>
    <row r="8" spans="1:9" ht="15" customHeight="1" x14ac:dyDescent="0.25">
      <c r="A8" s="82"/>
      <c r="B8" s="82"/>
      <c r="C8" s="82"/>
      <c r="D8" s="82"/>
      <c r="E8" s="82"/>
      <c r="F8" s="82"/>
      <c r="G8" s="82"/>
      <c r="H8" s="82"/>
      <c r="I8" s="82"/>
    </row>
    <row r="9" spans="1:9" ht="15" customHeight="1" x14ac:dyDescent="0.25">
      <c r="A9" s="82"/>
      <c r="B9" s="82"/>
      <c r="C9" s="82"/>
      <c r="D9" s="82"/>
      <c r="E9" s="82"/>
      <c r="F9" s="82"/>
      <c r="G9" s="82"/>
      <c r="H9" s="82"/>
      <c r="I9" s="82"/>
    </row>
    <row r="10" spans="1:9" ht="15" customHeight="1" x14ac:dyDescent="0.25">
      <c r="A10" s="82"/>
      <c r="B10" s="82"/>
      <c r="C10" s="82"/>
      <c r="D10" s="82"/>
      <c r="E10" s="82"/>
      <c r="F10" s="82"/>
      <c r="G10" s="82"/>
      <c r="H10" s="82"/>
      <c r="I10" s="82"/>
    </row>
    <row r="11" spans="1:9" ht="15" customHeight="1" x14ac:dyDescent="0.25">
      <c r="A11" s="82"/>
      <c r="B11" s="82"/>
      <c r="C11" s="82"/>
      <c r="D11" s="82"/>
      <c r="E11" s="82"/>
      <c r="F11" s="82"/>
      <c r="G11" s="82"/>
      <c r="H11" s="82"/>
      <c r="I11" s="82"/>
    </row>
    <row r="12" spans="1:9" ht="15" customHeight="1" x14ac:dyDescent="0.25">
      <c r="A12" s="82"/>
      <c r="B12" s="82"/>
      <c r="C12" s="82"/>
      <c r="D12" s="82"/>
      <c r="E12" s="82"/>
      <c r="F12" s="82"/>
      <c r="G12" s="82"/>
      <c r="H12" s="82"/>
      <c r="I12" s="82"/>
    </row>
    <row r="13" spans="1:9" ht="15" customHeight="1" x14ac:dyDescent="0.25">
      <c r="A13" s="82"/>
      <c r="B13" s="82"/>
      <c r="C13" s="82"/>
      <c r="D13" s="82"/>
      <c r="E13" s="82"/>
      <c r="F13" s="82"/>
      <c r="G13" s="82"/>
      <c r="H13" s="82"/>
      <c r="I13" s="82"/>
    </row>
    <row r="14" spans="1:9" ht="15" customHeight="1" x14ac:dyDescent="0.25">
      <c r="A14" s="82"/>
      <c r="B14" s="82"/>
      <c r="C14" s="82"/>
      <c r="D14" s="82"/>
      <c r="E14" s="82"/>
      <c r="F14" s="82"/>
      <c r="G14" s="82"/>
      <c r="H14" s="82"/>
      <c r="I14" s="82"/>
    </row>
    <row r="15" spans="1:9" ht="15" customHeight="1" x14ac:dyDescent="0.25">
      <c r="A15" s="82"/>
      <c r="B15" s="82"/>
      <c r="C15" s="82"/>
      <c r="D15" s="82"/>
      <c r="E15" s="82"/>
      <c r="F15" s="82"/>
      <c r="G15" s="82"/>
      <c r="H15" s="82"/>
      <c r="I15" s="82"/>
    </row>
    <row r="16" spans="1:9" ht="15" customHeight="1" x14ac:dyDescent="0.25">
      <c r="A16" s="82"/>
      <c r="B16" s="82"/>
      <c r="C16" s="82"/>
      <c r="D16" s="82"/>
      <c r="E16" s="82"/>
      <c r="F16" s="82"/>
      <c r="G16" s="82"/>
      <c r="H16" s="82"/>
      <c r="I16" s="82"/>
    </row>
    <row r="17" spans="1:9" ht="15" customHeight="1" x14ac:dyDescent="0.25">
      <c r="A17" s="82"/>
      <c r="B17" s="82"/>
      <c r="C17" s="82"/>
      <c r="D17" s="82"/>
      <c r="E17" s="82"/>
      <c r="F17" s="82"/>
      <c r="G17" s="82"/>
      <c r="H17" s="82"/>
      <c r="I17" s="82"/>
    </row>
    <row r="18" spans="1:9" ht="15" customHeight="1" x14ac:dyDescent="0.25">
      <c r="A18" s="82"/>
      <c r="B18" s="82"/>
      <c r="C18" s="82"/>
      <c r="D18" s="82"/>
      <c r="E18" s="82"/>
      <c r="F18" s="82"/>
      <c r="G18" s="82"/>
      <c r="H18" s="82"/>
      <c r="I18" s="82"/>
    </row>
    <row r="19" spans="1:9" ht="15" customHeight="1" x14ac:dyDescent="0.25">
      <c r="A19" s="82"/>
      <c r="B19" s="82"/>
      <c r="C19" s="82"/>
      <c r="D19" s="82"/>
      <c r="E19" s="82"/>
      <c r="F19" s="82"/>
      <c r="G19" s="82"/>
      <c r="H19" s="82"/>
      <c r="I19" s="82"/>
    </row>
    <row r="20" spans="1:9" ht="15" customHeight="1" x14ac:dyDescent="0.25">
      <c r="A20" s="82"/>
      <c r="B20" s="82"/>
      <c r="C20" s="82"/>
      <c r="D20" s="82"/>
      <c r="E20" s="82"/>
      <c r="F20" s="82"/>
      <c r="G20" s="82"/>
      <c r="H20" s="82"/>
      <c r="I20" s="82"/>
    </row>
    <row r="21" spans="1:9" ht="15" customHeight="1" x14ac:dyDescent="0.25">
      <c r="A21" s="82"/>
      <c r="B21" s="82"/>
      <c r="C21" s="82"/>
      <c r="D21" s="82"/>
      <c r="E21" s="82"/>
      <c r="F21" s="82"/>
      <c r="G21" s="82"/>
      <c r="H21" s="82"/>
      <c r="I21" s="82"/>
    </row>
    <row r="22" spans="1:9" ht="15" customHeight="1" x14ac:dyDescent="0.25">
      <c r="A22" s="82"/>
      <c r="B22" s="82"/>
      <c r="C22" s="82"/>
      <c r="D22" s="82"/>
      <c r="E22" s="82"/>
      <c r="F22" s="82"/>
      <c r="G22" s="82"/>
      <c r="H22" s="82"/>
      <c r="I22" s="82"/>
    </row>
    <row r="23" spans="1:9" ht="15" customHeight="1" x14ac:dyDescent="0.25">
      <c r="A23" s="82"/>
      <c r="B23" s="82"/>
      <c r="C23" s="82"/>
      <c r="D23" s="82"/>
      <c r="E23" s="82"/>
      <c r="F23" s="82"/>
      <c r="G23" s="82"/>
      <c r="H23" s="82"/>
      <c r="I23" s="82"/>
    </row>
    <row r="24" spans="1:9" ht="15" customHeight="1" x14ac:dyDescent="0.25">
      <c r="A24" s="82"/>
      <c r="B24" s="82"/>
      <c r="C24" s="82"/>
      <c r="D24" s="82"/>
      <c r="E24" s="82"/>
      <c r="F24" s="82"/>
      <c r="G24" s="82"/>
      <c r="H24" s="82"/>
      <c r="I24" s="82"/>
    </row>
    <row r="25" spans="1:9" ht="15" customHeight="1" x14ac:dyDescent="0.25">
      <c r="A25" s="82"/>
      <c r="B25" s="82"/>
      <c r="C25" s="82"/>
      <c r="D25" s="82"/>
      <c r="E25" s="82"/>
      <c r="F25" s="82"/>
      <c r="G25" s="82"/>
      <c r="H25" s="82"/>
      <c r="I25" s="82"/>
    </row>
    <row r="27" spans="1:9" ht="15" customHeight="1" x14ac:dyDescent="0.25">
      <c r="A27" s="93" t="s">
        <v>157</v>
      </c>
      <c r="B27" s="92"/>
      <c r="C27" s="92"/>
      <c r="D27" s="92"/>
      <c r="E27" s="92"/>
      <c r="F27" s="92"/>
      <c r="G27" s="92"/>
      <c r="H27" s="92"/>
      <c r="I27" s="92"/>
    </row>
    <row r="28" spans="1:9" ht="15" customHeight="1" x14ac:dyDescent="0.25">
      <c r="A28" s="91"/>
      <c r="B28" s="91"/>
      <c r="C28" s="91"/>
      <c r="D28" s="91"/>
      <c r="E28" s="91"/>
      <c r="F28" s="91"/>
      <c r="G28" s="91"/>
      <c r="H28" s="91"/>
      <c r="I28" s="91"/>
    </row>
    <row r="29" spans="1:9" ht="15" customHeight="1" x14ac:dyDescent="0.25">
      <c r="A29" s="91"/>
      <c r="B29" s="91"/>
      <c r="C29" s="91"/>
      <c r="D29" s="91"/>
      <c r="E29" s="91"/>
      <c r="F29" s="91"/>
      <c r="G29" s="91"/>
      <c r="H29" s="91"/>
      <c r="I29" s="91"/>
    </row>
    <row r="30" spans="1:9" ht="15" customHeight="1" x14ac:dyDescent="0.25">
      <c r="A30" s="82"/>
      <c r="B30" s="82"/>
      <c r="C30" s="82"/>
      <c r="D30" s="82"/>
      <c r="E30" s="82"/>
      <c r="F30" s="82"/>
      <c r="G30" s="82"/>
      <c r="H30" s="82"/>
      <c r="I30" s="82"/>
    </row>
    <row r="31" spans="1:9" ht="15" customHeight="1" x14ac:dyDescent="0.25">
      <c r="A31" s="82"/>
      <c r="B31" s="82"/>
      <c r="C31" s="82"/>
      <c r="D31" s="82"/>
      <c r="E31" s="82"/>
      <c r="F31" s="82"/>
      <c r="G31" s="82"/>
      <c r="H31" s="82"/>
      <c r="I31" s="82"/>
    </row>
    <row r="32" spans="1:9" ht="15" customHeight="1" x14ac:dyDescent="0.25">
      <c r="A32" s="82"/>
      <c r="B32" s="82"/>
      <c r="C32" s="82"/>
      <c r="D32" s="82"/>
      <c r="E32" s="82"/>
      <c r="F32" s="82"/>
      <c r="G32" s="82"/>
      <c r="H32" s="82"/>
      <c r="I32" s="82"/>
    </row>
    <row r="33" spans="1:9" ht="15" customHeight="1" x14ac:dyDescent="0.25">
      <c r="A33" s="82"/>
      <c r="B33" s="82"/>
      <c r="C33" s="82"/>
      <c r="D33" s="82"/>
      <c r="E33" s="82"/>
      <c r="F33" s="82"/>
      <c r="G33" s="82"/>
      <c r="H33" s="82"/>
      <c r="I33" s="82"/>
    </row>
    <row r="34" spans="1:9" ht="15" customHeight="1" x14ac:dyDescent="0.25">
      <c r="A34" s="82"/>
      <c r="B34" s="82"/>
      <c r="C34" s="82"/>
      <c r="D34" s="82"/>
      <c r="E34" s="82"/>
      <c r="F34" s="82"/>
      <c r="G34" s="82"/>
      <c r="H34" s="82"/>
      <c r="I34" s="82"/>
    </row>
    <row r="35" spans="1:9" ht="15" customHeight="1" x14ac:dyDescent="0.25">
      <c r="A35" s="82"/>
      <c r="B35" s="82"/>
      <c r="C35" s="82"/>
      <c r="D35" s="82"/>
      <c r="E35" s="82"/>
      <c r="F35" s="82"/>
      <c r="G35" s="82"/>
      <c r="H35" s="82"/>
      <c r="I35" s="82"/>
    </row>
    <row r="36" spans="1:9" ht="15" customHeight="1" x14ac:dyDescent="0.25">
      <c r="A36" s="82"/>
      <c r="B36" s="82"/>
      <c r="C36" s="82"/>
      <c r="D36" s="82"/>
      <c r="E36" s="82"/>
      <c r="F36" s="82"/>
      <c r="G36" s="82"/>
      <c r="H36" s="82"/>
      <c r="I36" s="82"/>
    </row>
    <row r="37" spans="1:9" ht="15" customHeight="1" x14ac:dyDescent="0.25">
      <c r="A37" s="82"/>
      <c r="B37" s="82"/>
      <c r="C37" s="82"/>
      <c r="D37" s="82"/>
      <c r="E37" s="82"/>
      <c r="F37" s="82"/>
      <c r="G37" s="82"/>
      <c r="H37" s="82"/>
      <c r="I37" s="82"/>
    </row>
    <row r="38" spans="1:9" ht="15" customHeight="1" x14ac:dyDescent="0.25">
      <c r="A38" s="82"/>
      <c r="B38" s="82"/>
      <c r="C38" s="82"/>
      <c r="D38" s="82"/>
      <c r="E38" s="82"/>
      <c r="F38" s="82"/>
      <c r="G38" s="82"/>
      <c r="H38" s="82"/>
      <c r="I38" s="82"/>
    </row>
    <row r="39" spans="1:9" ht="15" customHeight="1" x14ac:dyDescent="0.25">
      <c r="A39" s="82"/>
      <c r="B39" s="82"/>
      <c r="C39" s="82"/>
      <c r="D39" s="82"/>
      <c r="E39" s="82"/>
      <c r="F39" s="82"/>
      <c r="G39" s="82"/>
      <c r="H39" s="82"/>
      <c r="I39" s="82"/>
    </row>
    <row r="40" spans="1:9" ht="15" customHeight="1" x14ac:dyDescent="0.25">
      <c r="A40" s="82"/>
      <c r="B40" s="82"/>
      <c r="C40" s="82"/>
      <c r="D40" s="82"/>
      <c r="E40" s="82"/>
      <c r="F40" s="82"/>
      <c r="G40" s="82"/>
      <c r="H40" s="82"/>
      <c r="I40" s="82"/>
    </row>
    <row r="41" spans="1:9" ht="15" customHeight="1" x14ac:dyDescent="0.25">
      <c r="A41" s="82"/>
      <c r="B41" s="82"/>
      <c r="C41" s="82"/>
      <c r="D41" s="82"/>
      <c r="E41" s="82"/>
      <c r="F41" s="82"/>
      <c r="G41" s="82"/>
      <c r="H41" s="82"/>
      <c r="I41" s="82"/>
    </row>
    <row r="42" spans="1:9" ht="15" customHeight="1" x14ac:dyDescent="0.25">
      <c r="A42" s="82"/>
      <c r="B42" s="82"/>
      <c r="C42" s="82"/>
      <c r="D42" s="82"/>
      <c r="E42" s="82"/>
      <c r="F42" s="82"/>
      <c r="G42" s="82"/>
      <c r="H42" s="82"/>
      <c r="I42" s="82"/>
    </row>
    <row r="43" spans="1:9" ht="15" customHeight="1" x14ac:dyDescent="0.25">
      <c r="A43" s="82"/>
      <c r="B43" s="82"/>
      <c r="C43" s="82"/>
      <c r="D43" s="82"/>
      <c r="E43" s="82"/>
      <c r="F43" s="82"/>
      <c r="G43" s="82"/>
      <c r="H43" s="82"/>
      <c r="I43" s="82"/>
    </row>
    <row r="44" spans="1:9" ht="15" customHeight="1" x14ac:dyDescent="0.25">
      <c r="A44" s="82"/>
      <c r="B44" s="82"/>
      <c r="C44" s="82"/>
      <c r="D44" s="82"/>
      <c r="E44" s="82"/>
      <c r="F44" s="82"/>
      <c r="G44" s="82"/>
      <c r="H44" s="82"/>
      <c r="I44" s="82"/>
    </row>
    <row r="45" spans="1:9" ht="15" customHeight="1" x14ac:dyDescent="0.25">
      <c r="A45" s="82"/>
      <c r="B45" s="82"/>
      <c r="C45" s="82"/>
      <c r="D45" s="82"/>
      <c r="E45" s="82"/>
      <c r="F45" s="82"/>
      <c r="G45" s="82"/>
      <c r="H45" s="82"/>
      <c r="I45" s="82"/>
    </row>
    <row r="46" spans="1:9" ht="15" customHeight="1" x14ac:dyDescent="0.25">
      <c r="A46" s="82"/>
      <c r="B46" s="82"/>
      <c r="C46" s="82"/>
      <c r="D46" s="82"/>
      <c r="E46" s="82"/>
      <c r="F46" s="82"/>
      <c r="G46" s="82"/>
      <c r="H46" s="82"/>
      <c r="I46" s="82"/>
    </row>
    <row r="47" spans="1:9" ht="15" customHeight="1" x14ac:dyDescent="0.25">
      <c r="A47" s="82"/>
      <c r="B47" s="82"/>
      <c r="C47" s="82"/>
      <c r="D47" s="82"/>
      <c r="E47" s="82"/>
      <c r="F47" s="82"/>
      <c r="G47" s="82"/>
      <c r="H47" s="82"/>
      <c r="I47" s="82"/>
    </row>
    <row r="48" spans="1:9" ht="15" customHeight="1" x14ac:dyDescent="0.25">
      <c r="A48" s="82"/>
      <c r="B48" s="82"/>
      <c r="C48" s="82"/>
      <c r="D48" s="82"/>
      <c r="E48" s="82"/>
      <c r="F48" s="82"/>
      <c r="G48" s="82"/>
      <c r="H48" s="82"/>
      <c r="I48" s="82"/>
    </row>
    <row r="49" spans="1:9" ht="15" customHeight="1" x14ac:dyDescent="0.25">
      <c r="A49" s="82"/>
      <c r="B49" s="82"/>
      <c r="C49" s="82"/>
      <c r="D49" s="82"/>
      <c r="E49" s="82"/>
      <c r="F49" s="82"/>
      <c r="G49" s="82"/>
      <c r="H49" s="82"/>
      <c r="I49" s="82"/>
    </row>
    <row r="50" spans="1:9" ht="15" customHeight="1" x14ac:dyDescent="0.25">
      <c r="A50" s="82"/>
      <c r="B50" s="82"/>
      <c r="C50" s="82"/>
      <c r="D50" s="82"/>
      <c r="E50" s="82"/>
      <c r="F50" s="82"/>
      <c r="G50" s="82"/>
      <c r="H50" s="82"/>
      <c r="I50" s="82"/>
    </row>
    <row r="51" spans="1:9" ht="15" customHeight="1" x14ac:dyDescent="0.25">
      <c r="A51" s="82"/>
      <c r="B51" s="82"/>
      <c r="C51" s="82"/>
      <c r="D51" s="82"/>
      <c r="E51" s="82"/>
      <c r="F51" s="82"/>
      <c r="G51" s="82"/>
      <c r="H51" s="82"/>
      <c r="I51" s="82"/>
    </row>
    <row r="53" spans="1:9" ht="15" customHeight="1" x14ac:dyDescent="0.25">
      <c r="A53" s="96" t="s">
        <v>158</v>
      </c>
      <c r="B53" s="95"/>
      <c r="C53" s="95"/>
      <c r="D53" s="95"/>
      <c r="E53" s="95"/>
      <c r="F53" s="95"/>
      <c r="G53" s="95"/>
      <c r="H53" s="95"/>
      <c r="I53" s="95"/>
    </row>
    <row r="54" spans="1:9" ht="15" customHeight="1" x14ac:dyDescent="0.25">
      <c r="A54" s="94"/>
      <c r="B54" s="94"/>
      <c r="C54" s="94"/>
      <c r="D54" s="94"/>
      <c r="E54" s="94"/>
      <c r="F54" s="94"/>
      <c r="G54" s="94"/>
      <c r="H54" s="94"/>
      <c r="I54" s="94"/>
    </row>
    <row r="55" spans="1:9" ht="15" customHeight="1" x14ac:dyDescent="0.25">
      <c r="A55" s="94"/>
      <c r="B55" s="94"/>
      <c r="C55" s="94"/>
      <c r="D55" s="94"/>
      <c r="E55" s="94"/>
      <c r="F55" s="94"/>
      <c r="G55" s="94"/>
      <c r="H55" s="94"/>
      <c r="I55" s="94"/>
    </row>
    <row r="56" spans="1:9" ht="15" customHeight="1" x14ac:dyDescent="0.25">
      <c r="A56" s="82"/>
      <c r="B56" s="82"/>
      <c r="C56" s="82"/>
      <c r="D56" s="82"/>
      <c r="E56" s="82"/>
      <c r="F56" s="82"/>
      <c r="G56" s="82"/>
      <c r="H56" s="82"/>
      <c r="I56" s="82"/>
    </row>
    <row r="57" spans="1:9" ht="15" customHeight="1" x14ac:dyDescent="0.25">
      <c r="A57" s="82"/>
      <c r="B57" s="82"/>
      <c r="C57" s="82"/>
      <c r="D57" s="82"/>
      <c r="E57" s="82"/>
      <c r="F57" s="82"/>
      <c r="G57" s="82"/>
      <c r="H57" s="82"/>
      <c r="I57" s="82"/>
    </row>
    <row r="58" spans="1:9" ht="15" customHeight="1" x14ac:dyDescent="0.25">
      <c r="A58" s="82"/>
      <c r="B58" s="82"/>
      <c r="C58" s="82"/>
      <c r="D58" s="82"/>
      <c r="E58" s="82"/>
      <c r="F58" s="82"/>
      <c r="G58" s="82"/>
      <c r="H58" s="82"/>
      <c r="I58" s="82"/>
    </row>
    <row r="59" spans="1:9" ht="15" customHeight="1" x14ac:dyDescent="0.25">
      <c r="A59" s="82"/>
      <c r="B59" s="82"/>
      <c r="C59" s="82"/>
      <c r="D59" s="82"/>
      <c r="E59" s="82"/>
      <c r="F59" s="82"/>
      <c r="G59" s="82"/>
      <c r="H59" s="82"/>
      <c r="I59" s="82"/>
    </row>
    <row r="60" spans="1:9" ht="15" customHeight="1" x14ac:dyDescent="0.25">
      <c r="A60" s="82"/>
      <c r="B60" s="82"/>
      <c r="C60" s="82"/>
      <c r="D60" s="82"/>
      <c r="E60" s="82"/>
      <c r="F60" s="82"/>
      <c r="G60" s="82"/>
      <c r="H60" s="82"/>
      <c r="I60" s="82"/>
    </row>
    <row r="61" spans="1:9" ht="15" customHeight="1" x14ac:dyDescent="0.25">
      <c r="A61" s="82"/>
      <c r="B61" s="82"/>
      <c r="C61" s="82"/>
      <c r="D61" s="82"/>
      <c r="E61" s="82"/>
      <c r="F61" s="82"/>
      <c r="G61" s="82"/>
      <c r="H61" s="82"/>
      <c r="I61" s="82"/>
    </row>
    <row r="62" spans="1:9" ht="15" customHeight="1" x14ac:dyDescent="0.25">
      <c r="A62" s="82"/>
      <c r="B62" s="82"/>
      <c r="C62" s="82"/>
      <c r="D62" s="82"/>
      <c r="E62" s="82"/>
      <c r="F62" s="82"/>
      <c r="G62" s="82"/>
      <c r="H62" s="82"/>
      <c r="I62" s="82"/>
    </row>
    <row r="63" spans="1:9" ht="15" customHeight="1" x14ac:dyDescent="0.25">
      <c r="A63" s="82"/>
      <c r="B63" s="82"/>
      <c r="C63" s="82"/>
      <c r="D63" s="82"/>
      <c r="E63" s="82"/>
      <c r="F63" s="82"/>
      <c r="G63" s="82"/>
      <c r="H63" s="82"/>
      <c r="I63" s="82"/>
    </row>
    <row r="64" spans="1:9" ht="15" customHeight="1" x14ac:dyDescent="0.25">
      <c r="A64" s="82"/>
      <c r="B64" s="82"/>
      <c r="C64" s="82"/>
      <c r="D64" s="82"/>
      <c r="E64" s="82"/>
      <c r="F64" s="82"/>
      <c r="G64" s="82"/>
      <c r="H64" s="82"/>
      <c r="I64" s="82"/>
    </row>
    <row r="65" spans="1:9" ht="15" customHeight="1" x14ac:dyDescent="0.25">
      <c r="A65" s="82"/>
      <c r="B65" s="82"/>
      <c r="C65" s="82"/>
      <c r="D65" s="82"/>
      <c r="E65" s="82"/>
      <c r="F65" s="82"/>
      <c r="G65" s="82"/>
      <c r="H65" s="82"/>
      <c r="I65" s="82"/>
    </row>
    <row r="66" spans="1:9" ht="15" customHeight="1" x14ac:dyDescent="0.25">
      <c r="A66" s="82"/>
      <c r="B66" s="82"/>
      <c r="C66" s="82"/>
      <c r="D66" s="82"/>
      <c r="E66" s="82"/>
      <c r="F66" s="82"/>
      <c r="G66" s="82"/>
      <c r="H66" s="82"/>
      <c r="I66" s="82"/>
    </row>
    <row r="67" spans="1:9" ht="15" customHeight="1" x14ac:dyDescent="0.25">
      <c r="A67" s="82"/>
      <c r="B67" s="82"/>
      <c r="C67" s="82"/>
      <c r="D67" s="82"/>
      <c r="E67" s="82"/>
      <c r="F67" s="82"/>
      <c r="G67" s="82"/>
      <c r="H67" s="82"/>
      <c r="I67" s="82"/>
    </row>
    <row r="68" spans="1:9" ht="15" customHeight="1" x14ac:dyDescent="0.25">
      <c r="A68" s="82"/>
      <c r="B68" s="82"/>
      <c r="C68" s="82"/>
      <c r="D68" s="82"/>
      <c r="E68" s="82"/>
      <c r="F68" s="82"/>
      <c r="G68" s="82"/>
      <c r="H68" s="82"/>
      <c r="I68" s="82"/>
    </row>
    <row r="69" spans="1:9" ht="15" customHeight="1" x14ac:dyDescent="0.25">
      <c r="A69" s="82"/>
      <c r="B69" s="82"/>
      <c r="C69" s="82"/>
      <c r="D69" s="82"/>
      <c r="E69" s="82"/>
      <c r="F69" s="82"/>
      <c r="G69" s="82"/>
      <c r="H69" s="82"/>
      <c r="I69" s="82"/>
    </row>
    <row r="70" spans="1:9" ht="15" customHeight="1" x14ac:dyDescent="0.25">
      <c r="A70" s="82"/>
      <c r="B70" s="82"/>
      <c r="C70" s="82"/>
      <c r="D70" s="82"/>
      <c r="E70" s="82"/>
      <c r="F70" s="82"/>
      <c r="G70" s="82"/>
      <c r="H70" s="82"/>
      <c r="I70" s="82"/>
    </row>
    <row r="71" spans="1:9" ht="15" customHeight="1" x14ac:dyDescent="0.25">
      <c r="A71" s="82"/>
      <c r="B71" s="82"/>
      <c r="C71" s="82"/>
      <c r="D71" s="82"/>
      <c r="E71" s="82"/>
      <c r="F71" s="82"/>
      <c r="G71" s="82"/>
      <c r="H71" s="82"/>
      <c r="I71" s="82"/>
    </row>
    <row r="72" spans="1:9" ht="15" customHeight="1" x14ac:dyDescent="0.25">
      <c r="A72" s="82"/>
      <c r="B72" s="82"/>
      <c r="C72" s="82"/>
      <c r="D72" s="82"/>
      <c r="E72" s="82"/>
      <c r="F72" s="82"/>
      <c r="G72" s="82"/>
      <c r="H72" s="82"/>
      <c r="I72" s="82"/>
    </row>
    <row r="73" spans="1:9" ht="15" customHeight="1" x14ac:dyDescent="0.25">
      <c r="A73" s="82"/>
      <c r="B73" s="82"/>
      <c r="C73" s="82"/>
      <c r="D73" s="82"/>
      <c r="E73" s="82"/>
      <c r="F73" s="82"/>
      <c r="G73" s="82"/>
      <c r="H73" s="82"/>
      <c r="I73" s="82"/>
    </row>
    <row r="74" spans="1:9" ht="15" customHeight="1" x14ac:dyDescent="0.25">
      <c r="A74" s="82"/>
      <c r="B74" s="82"/>
      <c r="C74" s="82"/>
      <c r="D74" s="82"/>
      <c r="E74" s="82"/>
      <c r="F74" s="82"/>
      <c r="G74" s="82"/>
      <c r="H74" s="82"/>
      <c r="I74" s="82"/>
    </row>
    <row r="75" spans="1:9" ht="15" customHeight="1" x14ac:dyDescent="0.25">
      <c r="A75" s="82"/>
      <c r="B75" s="82"/>
      <c r="C75" s="82"/>
      <c r="D75" s="82"/>
      <c r="E75" s="82"/>
      <c r="F75" s="82"/>
      <c r="G75" s="82"/>
      <c r="H75" s="82"/>
      <c r="I75" s="82"/>
    </row>
    <row r="76" spans="1:9" ht="15" customHeight="1" x14ac:dyDescent="0.25">
      <c r="A76" s="82"/>
      <c r="B76" s="82"/>
      <c r="C76" s="82"/>
      <c r="D76" s="82"/>
      <c r="E76" s="82"/>
      <c r="F76" s="82"/>
      <c r="G76" s="82"/>
      <c r="H76" s="82"/>
      <c r="I76" s="82"/>
    </row>
    <row r="77" spans="1:9" ht="15" customHeight="1" x14ac:dyDescent="0.25">
      <c r="A77" s="82"/>
      <c r="B77" s="82"/>
      <c r="C77" s="82"/>
      <c r="D77" s="82"/>
      <c r="E77" s="82"/>
      <c r="F77" s="82"/>
      <c r="G77" s="82"/>
      <c r="H77" s="82"/>
      <c r="I77" s="82"/>
    </row>
  </sheetData>
  <mergeCells count="4">
    <mergeCell ref="A1:I1"/>
    <mergeCell ref="A4:I25"/>
    <mergeCell ref="A30:I51"/>
    <mergeCell ref="A56:I77"/>
  </mergeCells>
  <pageMargins left="0" right="0" top="0" bottom="0" header="0" footer="0"/>
  <pageSetup paperSize="9" scale="91" orientation="portrait" blackAndWhite="1" useFirstPageNumber="1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showGridLines="0" topLeftCell="A70" workbookViewId="0">
      <selection activeCell="K65" sqref="K65"/>
    </sheetView>
  </sheetViews>
  <sheetFormatPr defaultColWidth="9.140625" defaultRowHeight="15" customHeight="1" x14ac:dyDescent="0.25"/>
  <cols>
    <col min="1" max="1" width="36.5703125" style="3" customWidth="1"/>
    <col min="2" max="2" width="9.140625" style="3" customWidth="1"/>
    <col min="3" max="16384" width="9.140625" style="3"/>
  </cols>
  <sheetData>
    <row r="1" spans="1:9" ht="15" customHeight="1" x14ac:dyDescent="0.25">
      <c r="A1" s="83" t="s">
        <v>159</v>
      </c>
      <c r="B1" s="84"/>
      <c r="C1" s="84"/>
      <c r="D1" s="84"/>
      <c r="E1" s="84"/>
      <c r="F1" s="84"/>
      <c r="G1" s="84"/>
      <c r="H1" s="84"/>
      <c r="I1" s="84"/>
    </row>
    <row r="2" spans="1:9" ht="15" customHeight="1" x14ac:dyDescent="0.25">
      <c r="A2" s="99" t="s">
        <v>156</v>
      </c>
      <c r="B2" s="98"/>
      <c r="C2" s="98"/>
      <c r="D2" s="98"/>
      <c r="E2" s="98"/>
      <c r="F2" s="98"/>
      <c r="G2" s="98"/>
      <c r="H2" s="98"/>
      <c r="I2" s="98"/>
    </row>
    <row r="3" spans="1:9" ht="15" customHeight="1" x14ac:dyDescent="0.25">
      <c r="A3" s="97"/>
      <c r="B3" s="97"/>
      <c r="C3" s="97"/>
      <c r="D3" s="97"/>
      <c r="E3" s="97"/>
      <c r="F3" s="97"/>
      <c r="G3" s="97"/>
      <c r="H3" s="97"/>
      <c r="I3" s="97"/>
    </row>
    <row r="4" spans="1:9" ht="15" customHeight="1" x14ac:dyDescent="0.25">
      <c r="A4" s="97"/>
      <c r="B4" s="97"/>
      <c r="C4" s="97"/>
      <c r="D4" s="97"/>
      <c r="E4" s="97"/>
      <c r="F4" s="97"/>
      <c r="G4" s="97"/>
      <c r="H4" s="97"/>
      <c r="I4" s="97"/>
    </row>
    <row r="5" spans="1:9" ht="15" customHeight="1" x14ac:dyDescent="0.25">
      <c r="A5" s="82"/>
      <c r="B5" s="82"/>
      <c r="C5" s="82"/>
      <c r="D5" s="82"/>
      <c r="E5" s="82"/>
      <c r="F5" s="82"/>
      <c r="G5" s="82"/>
      <c r="H5" s="82"/>
      <c r="I5" s="82"/>
    </row>
    <row r="6" spans="1:9" ht="15" customHeight="1" x14ac:dyDescent="0.25">
      <c r="A6" s="82"/>
      <c r="B6" s="82"/>
      <c r="C6" s="82"/>
      <c r="D6" s="82"/>
      <c r="E6" s="82"/>
      <c r="F6" s="82"/>
      <c r="G6" s="82"/>
      <c r="H6" s="82"/>
      <c r="I6" s="82"/>
    </row>
    <row r="7" spans="1:9" ht="15" customHeight="1" x14ac:dyDescent="0.25">
      <c r="A7" s="82"/>
      <c r="B7" s="82"/>
      <c r="C7" s="82"/>
      <c r="D7" s="82"/>
      <c r="E7" s="82"/>
      <c r="F7" s="82"/>
      <c r="G7" s="82"/>
      <c r="H7" s="82"/>
      <c r="I7" s="82"/>
    </row>
    <row r="8" spans="1:9" ht="15" customHeight="1" x14ac:dyDescent="0.25">
      <c r="A8" s="82"/>
      <c r="B8" s="82"/>
      <c r="C8" s="82"/>
      <c r="D8" s="82"/>
      <c r="E8" s="82"/>
      <c r="F8" s="82"/>
      <c r="G8" s="82"/>
      <c r="H8" s="82"/>
      <c r="I8" s="82"/>
    </row>
    <row r="9" spans="1:9" ht="15" customHeight="1" x14ac:dyDescent="0.25">
      <c r="A9" s="82"/>
      <c r="B9" s="82"/>
      <c r="C9" s="82"/>
      <c r="D9" s="82"/>
      <c r="E9" s="82"/>
      <c r="F9" s="82"/>
      <c r="G9" s="82"/>
      <c r="H9" s="82"/>
      <c r="I9" s="82"/>
    </row>
    <row r="10" spans="1:9" ht="15" customHeight="1" x14ac:dyDescent="0.25">
      <c r="A10" s="82"/>
      <c r="B10" s="82"/>
      <c r="C10" s="82"/>
      <c r="D10" s="82"/>
      <c r="E10" s="82"/>
      <c r="F10" s="82"/>
      <c r="G10" s="82"/>
      <c r="H10" s="82"/>
      <c r="I10" s="82"/>
    </row>
    <row r="11" spans="1:9" ht="15" customHeight="1" x14ac:dyDescent="0.25">
      <c r="A11" s="82"/>
      <c r="B11" s="82"/>
      <c r="C11" s="82"/>
      <c r="D11" s="82"/>
      <c r="E11" s="82"/>
      <c r="F11" s="82"/>
      <c r="G11" s="82"/>
      <c r="H11" s="82"/>
      <c r="I11" s="82"/>
    </row>
    <row r="12" spans="1:9" ht="15" customHeight="1" x14ac:dyDescent="0.25">
      <c r="A12" s="82"/>
      <c r="B12" s="82"/>
      <c r="C12" s="82"/>
      <c r="D12" s="82"/>
      <c r="E12" s="82"/>
      <c r="F12" s="82"/>
      <c r="G12" s="82"/>
      <c r="H12" s="82"/>
      <c r="I12" s="82"/>
    </row>
    <row r="13" spans="1:9" ht="15" customHeight="1" x14ac:dyDescent="0.25">
      <c r="A13" s="82"/>
      <c r="B13" s="82"/>
      <c r="C13" s="82"/>
      <c r="D13" s="82"/>
      <c r="E13" s="82"/>
      <c r="F13" s="82"/>
      <c r="G13" s="82"/>
      <c r="H13" s="82"/>
      <c r="I13" s="82"/>
    </row>
    <row r="14" spans="1:9" ht="15" customHeight="1" x14ac:dyDescent="0.25">
      <c r="A14" s="82"/>
      <c r="B14" s="82"/>
      <c r="C14" s="82"/>
      <c r="D14" s="82"/>
      <c r="E14" s="82"/>
      <c r="F14" s="82"/>
      <c r="G14" s="82"/>
      <c r="H14" s="82"/>
      <c r="I14" s="82"/>
    </row>
    <row r="15" spans="1:9" ht="15" customHeight="1" x14ac:dyDescent="0.25">
      <c r="A15" s="82"/>
      <c r="B15" s="82"/>
      <c r="C15" s="82"/>
      <c r="D15" s="82"/>
      <c r="E15" s="82"/>
      <c r="F15" s="82"/>
      <c r="G15" s="82"/>
      <c r="H15" s="82"/>
      <c r="I15" s="82"/>
    </row>
    <row r="16" spans="1:9" ht="15" customHeight="1" x14ac:dyDescent="0.25">
      <c r="A16" s="82"/>
      <c r="B16" s="82"/>
      <c r="C16" s="82"/>
      <c r="D16" s="82"/>
      <c r="E16" s="82"/>
      <c r="F16" s="82"/>
      <c r="G16" s="82"/>
      <c r="H16" s="82"/>
      <c r="I16" s="82"/>
    </row>
    <row r="17" spans="1:9" ht="15" customHeight="1" x14ac:dyDescent="0.25">
      <c r="A17" s="82"/>
      <c r="B17" s="82"/>
      <c r="C17" s="82"/>
      <c r="D17" s="82"/>
      <c r="E17" s="82"/>
      <c r="F17" s="82"/>
      <c r="G17" s="82"/>
      <c r="H17" s="82"/>
      <c r="I17" s="82"/>
    </row>
    <row r="18" spans="1:9" ht="15" customHeight="1" x14ac:dyDescent="0.25">
      <c r="A18" s="82"/>
      <c r="B18" s="82"/>
      <c r="C18" s="82"/>
      <c r="D18" s="82"/>
      <c r="E18" s="82"/>
      <c r="F18" s="82"/>
      <c r="G18" s="82"/>
      <c r="H18" s="82"/>
      <c r="I18" s="82"/>
    </row>
    <row r="19" spans="1:9" ht="15" customHeight="1" x14ac:dyDescent="0.25">
      <c r="A19" s="82"/>
      <c r="B19" s="82"/>
      <c r="C19" s="82"/>
      <c r="D19" s="82"/>
      <c r="E19" s="82"/>
      <c r="F19" s="82"/>
      <c r="G19" s="82"/>
      <c r="H19" s="82"/>
      <c r="I19" s="82"/>
    </row>
    <row r="20" spans="1:9" ht="15" customHeight="1" x14ac:dyDescent="0.25">
      <c r="A20" s="82"/>
      <c r="B20" s="82"/>
      <c r="C20" s="82"/>
      <c r="D20" s="82"/>
      <c r="E20" s="82"/>
      <c r="F20" s="82"/>
      <c r="G20" s="82"/>
      <c r="H20" s="82"/>
      <c r="I20" s="82"/>
    </row>
    <row r="21" spans="1:9" ht="15" customHeight="1" x14ac:dyDescent="0.25">
      <c r="A21" s="82"/>
      <c r="B21" s="82"/>
      <c r="C21" s="82"/>
      <c r="D21" s="82"/>
      <c r="E21" s="82"/>
      <c r="F21" s="82"/>
      <c r="G21" s="82"/>
      <c r="H21" s="82"/>
      <c r="I21" s="82"/>
    </row>
    <row r="22" spans="1:9" ht="15" customHeight="1" x14ac:dyDescent="0.25">
      <c r="A22" s="82"/>
      <c r="B22" s="82"/>
      <c r="C22" s="82"/>
      <c r="D22" s="82"/>
      <c r="E22" s="82"/>
      <c r="F22" s="82"/>
      <c r="G22" s="82"/>
      <c r="H22" s="82"/>
      <c r="I22" s="82"/>
    </row>
    <row r="23" spans="1:9" ht="15" customHeight="1" x14ac:dyDescent="0.25">
      <c r="A23" s="82"/>
      <c r="B23" s="82"/>
      <c r="C23" s="82"/>
      <c r="D23" s="82"/>
      <c r="E23" s="82"/>
      <c r="F23" s="82"/>
      <c r="G23" s="82"/>
      <c r="H23" s="82"/>
      <c r="I23" s="82"/>
    </row>
    <row r="24" spans="1:9" ht="15" customHeight="1" x14ac:dyDescent="0.25">
      <c r="A24" s="82"/>
      <c r="B24" s="82"/>
      <c r="C24" s="82"/>
      <c r="D24" s="82"/>
      <c r="E24" s="82"/>
      <c r="F24" s="82"/>
      <c r="G24" s="82"/>
      <c r="H24" s="82"/>
      <c r="I24" s="82"/>
    </row>
    <row r="25" spans="1:9" ht="15" customHeight="1" x14ac:dyDescent="0.25">
      <c r="A25" s="82"/>
      <c r="B25" s="82"/>
      <c r="C25" s="82"/>
      <c r="D25" s="82"/>
      <c r="E25" s="82"/>
      <c r="F25" s="82"/>
      <c r="G25" s="82"/>
      <c r="H25" s="82"/>
      <c r="I25" s="82"/>
    </row>
    <row r="27" spans="1:9" ht="15" customHeight="1" x14ac:dyDescent="0.25">
      <c r="A27" s="102" t="s">
        <v>157</v>
      </c>
      <c r="B27" s="101"/>
      <c r="C27" s="101"/>
      <c r="D27" s="101"/>
      <c r="E27" s="101"/>
      <c r="F27" s="101"/>
      <c r="G27" s="101"/>
      <c r="H27" s="101"/>
      <c r="I27" s="101"/>
    </row>
    <row r="28" spans="1:9" ht="15" customHeight="1" x14ac:dyDescent="0.25">
      <c r="A28" s="100"/>
      <c r="B28" s="100"/>
      <c r="C28" s="100"/>
      <c r="D28" s="100"/>
      <c r="E28" s="100"/>
      <c r="F28" s="100"/>
      <c r="G28" s="100"/>
      <c r="H28" s="100"/>
      <c r="I28" s="100"/>
    </row>
    <row r="29" spans="1:9" ht="15" customHeight="1" x14ac:dyDescent="0.25">
      <c r="A29" s="100"/>
      <c r="B29" s="100"/>
      <c r="C29" s="100"/>
      <c r="D29" s="100"/>
      <c r="E29" s="100"/>
      <c r="F29" s="100"/>
      <c r="G29" s="100"/>
      <c r="H29" s="100"/>
      <c r="I29" s="100"/>
    </row>
    <row r="30" spans="1:9" ht="15" customHeight="1" x14ac:dyDescent="0.25">
      <c r="A30" s="82"/>
      <c r="B30" s="82"/>
      <c r="C30" s="82"/>
      <c r="D30" s="82"/>
      <c r="E30" s="82"/>
      <c r="F30" s="82"/>
      <c r="G30" s="82"/>
      <c r="H30" s="82"/>
      <c r="I30" s="82"/>
    </row>
    <row r="31" spans="1:9" ht="15" customHeight="1" x14ac:dyDescent="0.25">
      <c r="A31" s="82"/>
      <c r="B31" s="82"/>
      <c r="C31" s="82"/>
      <c r="D31" s="82"/>
      <c r="E31" s="82"/>
      <c r="F31" s="82"/>
      <c r="G31" s="82"/>
      <c r="H31" s="82"/>
      <c r="I31" s="82"/>
    </row>
    <row r="32" spans="1:9" ht="15" customHeight="1" x14ac:dyDescent="0.25">
      <c r="A32" s="82"/>
      <c r="B32" s="82"/>
      <c r="C32" s="82"/>
      <c r="D32" s="82"/>
      <c r="E32" s="82"/>
      <c r="F32" s="82"/>
      <c r="G32" s="82"/>
      <c r="H32" s="82"/>
      <c r="I32" s="82"/>
    </row>
    <row r="33" spans="1:9" ht="15" customHeight="1" x14ac:dyDescent="0.25">
      <c r="A33" s="82"/>
      <c r="B33" s="82"/>
      <c r="C33" s="82"/>
      <c r="D33" s="82"/>
      <c r="E33" s="82"/>
      <c r="F33" s="82"/>
      <c r="G33" s="82"/>
      <c r="H33" s="82"/>
      <c r="I33" s="82"/>
    </row>
    <row r="34" spans="1:9" ht="15" customHeight="1" x14ac:dyDescent="0.25">
      <c r="A34" s="82"/>
      <c r="B34" s="82"/>
      <c r="C34" s="82"/>
      <c r="D34" s="82"/>
      <c r="E34" s="82"/>
      <c r="F34" s="82"/>
      <c r="G34" s="82"/>
      <c r="H34" s="82"/>
      <c r="I34" s="82"/>
    </row>
    <row r="35" spans="1:9" ht="15" customHeight="1" x14ac:dyDescent="0.25">
      <c r="A35" s="82"/>
      <c r="B35" s="82"/>
      <c r="C35" s="82"/>
      <c r="D35" s="82"/>
      <c r="E35" s="82"/>
      <c r="F35" s="82"/>
      <c r="G35" s="82"/>
      <c r="H35" s="82"/>
      <c r="I35" s="82"/>
    </row>
    <row r="36" spans="1:9" ht="15" customHeight="1" x14ac:dyDescent="0.25">
      <c r="A36" s="82"/>
      <c r="B36" s="82"/>
      <c r="C36" s="82"/>
      <c r="D36" s="82"/>
      <c r="E36" s="82"/>
      <c r="F36" s="82"/>
      <c r="G36" s="82"/>
      <c r="H36" s="82"/>
      <c r="I36" s="82"/>
    </row>
    <row r="37" spans="1:9" ht="15" customHeight="1" x14ac:dyDescent="0.25">
      <c r="A37" s="82"/>
      <c r="B37" s="82"/>
      <c r="C37" s="82"/>
      <c r="D37" s="82"/>
      <c r="E37" s="82"/>
      <c r="F37" s="82"/>
      <c r="G37" s="82"/>
      <c r="H37" s="82"/>
      <c r="I37" s="82"/>
    </row>
    <row r="38" spans="1:9" ht="15" customHeight="1" x14ac:dyDescent="0.25">
      <c r="A38" s="82"/>
      <c r="B38" s="82"/>
      <c r="C38" s="82"/>
      <c r="D38" s="82"/>
      <c r="E38" s="82"/>
      <c r="F38" s="82"/>
      <c r="G38" s="82"/>
      <c r="H38" s="82"/>
      <c r="I38" s="82"/>
    </row>
    <row r="39" spans="1:9" ht="15" customHeight="1" x14ac:dyDescent="0.25">
      <c r="A39" s="82"/>
      <c r="B39" s="82"/>
      <c r="C39" s="82"/>
      <c r="D39" s="82"/>
      <c r="E39" s="82"/>
      <c r="F39" s="82"/>
      <c r="G39" s="82"/>
      <c r="H39" s="82"/>
      <c r="I39" s="82"/>
    </row>
    <row r="40" spans="1:9" ht="15" customHeight="1" x14ac:dyDescent="0.25">
      <c r="A40" s="82"/>
      <c r="B40" s="82"/>
      <c r="C40" s="82"/>
      <c r="D40" s="82"/>
      <c r="E40" s="82"/>
      <c r="F40" s="82"/>
      <c r="G40" s="82"/>
      <c r="H40" s="82"/>
      <c r="I40" s="82"/>
    </row>
    <row r="41" spans="1:9" ht="15" customHeight="1" x14ac:dyDescent="0.25">
      <c r="A41" s="82"/>
      <c r="B41" s="82"/>
      <c r="C41" s="82"/>
      <c r="D41" s="82"/>
      <c r="E41" s="82"/>
      <c r="F41" s="82"/>
      <c r="G41" s="82"/>
      <c r="H41" s="82"/>
      <c r="I41" s="82"/>
    </row>
    <row r="42" spans="1:9" ht="15" customHeight="1" x14ac:dyDescent="0.25">
      <c r="A42" s="82"/>
      <c r="B42" s="82"/>
      <c r="C42" s="82"/>
      <c r="D42" s="82"/>
      <c r="E42" s="82"/>
      <c r="F42" s="82"/>
      <c r="G42" s="82"/>
      <c r="H42" s="82"/>
      <c r="I42" s="82"/>
    </row>
    <row r="43" spans="1:9" ht="15" customHeight="1" x14ac:dyDescent="0.25">
      <c r="A43" s="82"/>
      <c r="B43" s="82"/>
      <c r="C43" s="82"/>
      <c r="D43" s="82"/>
      <c r="E43" s="82"/>
      <c r="F43" s="82"/>
      <c r="G43" s="82"/>
      <c r="H43" s="82"/>
      <c r="I43" s="82"/>
    </row>
    <row r="44" spans="1:9" ht="15" customHeight="1" x14ac:dyDescent="0.25">
      <c r="A44" s="82"/>
      <c r="B44" s="82"/>
      <c r="C44" s="82"/>
      <c r="D44" s="82"/>
      <c r="E44" s="82"/>
      <c r="F44" s="82"/>
      <c r="G44" s="82"/>
      <c r="H44" s="82"/>
      <c r="I44" s="82"/>
    </row>
    <row r="45" spans="1:9" ht="15" customHeight="1" x14ac:dyDescent="0.25">
      <c r="A45" s="82"/>
      <c r="B45" s="82"/>
      <c r="C45" s="82"/>
      <c r="D45" s="82"/>
      <c r="E45" s="82"/>
      <c r="F45" s="82"/>
      <c r="G45" s="82"/>
      <c r="H45" s="82"/>
      <c r="I45" s="82"/>
    </row>
    <row r="46" spans="1:9" ht="15" customHeight="1" x14ac:dyDescent="0.25">
      <c r="A46" s="82"/>
      <c r="B46" s="82"/>
      <c r="C46" s="82"/>
      <c r="D46" s="82"/>
      <c r="E46" s="82"/>
      <c r="F46" s="82"/>
      <c r="G46" s="82"/>
      <c r="H46" s="82"/>
      <c r="I46" s="82"/>
    </row>
    <row r="47" spans="1:9" ht="15" customHeight="1" x14ac:dyDescent="0.25">
      <c r="A47" s="82"/>
      <c r="B47" s="82"/>
      <c r="C47" s="82"/>
      <c r="D47" s="82"/>
      <c r="E47" s="82"/>
      <c r="F47" s="82"/>
      <c r="G47" s="82"/>
      <c r="H47" s="82"/>
      <c r="I47" s="82"/>
    </row>
    <row r="48" spans="1:9" ht="15" customHeight="1" x14ac:dyDescent="0.25">
      <c r="A48" s="82"/>
      <c r="B48" s="82"/>
      <c r="C48" s="82"/>
      <c r="D48" s="82"/>
      <c r="E48" s="82"/>
      <c r="F48" s="82"/>
      <c r="G48" s="82"/>
      <c r="H48" s="82"/>
      <c r="I48" s="82"/>
    </row>
    <row r="49" spans="1:9" ht="15" customHeight="1" x14ac:dyDescent="0.25">
      <c r="A49" s="82"/>
      <c r="B49" s="82"/>
      <c r="C49" s="82"/>
      <c r="D49" s="82"/>
      <c r="E49" s="82"/>
      <c r="F49" s="82"/>
      <c r="G49" s="82"/>
      <c r="H49" s="82"/>
      <c r="I49" s="82"/>
    </row>
    <row r="50" spans="1:9" ht="15" customHeight="1" x14ac:dyDescent="0.25">
      <c r="A50" s="82"/>
      <c r="B50" s="82"/>
      <c r="C50" s="82"/>
      <c r="D50" s="82"/>
      <c r="E50" s="82"/>
      <c r="F50" s="82"/>
      <c r="G50" s="82"/>
      <c r="H50" s="82"/>
      <c r="I50" s="82"/>
    </row>
    <row r="52" spans="1:9" ht="15" customHeight="1" x14ac:dyDescent="0.25">
      <c r="A52" s="105" t="s">
        <v>158</v>
      </c>
      <c r="B52" s="104"/>
      <c r="C52" s="104"/>
      <c r="D52" s="104"/>
      <c r="E52" s="104"/>
      <c r="F52" s="104"/>
      <c r="G52" s="104"/>
      <c r="H52" s="104"/>
      <c r="I52" s="104"/>
    </row>
    <row r="53" spans="1:9" ht="15" customHeight="1" x14ac:dyDescent="0.25">
      <c r="A53" s="103"/>
      <c r="B53" s="103"/>
      <c r="C53" s="103"/>
      <c r="D53" s="103"/>
      <c r="E53" s="103"/>
      <c r="F53" s="103"/>
      <c r="G53" s="103"/>
      <c r="H53" s="103"/>
      <c r="I53" s="103"/>
    </row>
    <row r="54" spans="1:9" ht="15" customHeight="1" x14ac:dyDescent="0.25">
      <c r="A54" s="103"/>
      <c r="B54" s="103"/>
      <c r="C54" s="103"/>
      <c r="D54" s="103"/>
      <c r="E54" s="103"/>
      <c r="F54" s="103"/>
      <c r="G54" s="103"/>
      <c r="H54" s="103"/>
      <c r="I54" s="103"/>
    </row>
    <row r="55" spans="1:9" ht="15" customHeight="1" x14ac:dyDescent="0.25">
      <c r="A55" s="82"/>
      <c r="B55" s="82"/>
      <c r="C55" s="82"/>
      <c r="D55" s="82"/>
      <c r="E55" s="82"/>
      <c r="F55" s="82"/>
      <c r="G55" s="82"/>
      <c r="H55" s="82"/>
      <c r="I55" s="82"/>
    </row>
    <row r="56" spans="1:9" ht="15" customHeight="1" x14ac:dyDescent="0.25">
      <c r="A56" s="82"/>
      <c r="B56" s="82"/>
      <c r="C56" s="82"/>
      <c r="D56" s="82"/>
      <c r="E56" s="82"/>
      <c r="F56" s="82"/>
      <c r="G56" s="82"/>
      <c r="H56" s="82"/>
      <c r="I56" s="82"/>
    </row>
    <row r="57" spans="1:9" ht="15" customHeight="1" x14ac:dyDescent="0.25">
      <c r="A57" s="82"/>
      <c r="B57" s="82"/>
      <c r="C57" s="82"/>
      <c r="D57" s="82"/>
      <c r="E57" s="82"/>
      <c r="F57" s="82"/>
      <c r="G57" s="82"/>
      <c r="H57" s="82"/>
      <c r="I57" s="82"/>
    </row>
    <row r="58" spans="1:9" ht="15" customHeight="1" x14ac:dyDescent="0.25">
      <c r="A58" s="82"/>
      <c r="B58" s="82"/>
      <c r="C58" s="82"/>
      <c r="D58" s="82"/>
      <c r="E58" s="82"/>
      <c r="F58" s="82"/>
      <c r="G58" s="82"/>
      <c r="H58" s="82"/>
      <c r="I58" s="82"/>
    </row>
    <row r="59" spans="1:9" ht="15" customHeight="1" x14ac:dyDescent="0.25">
      <c r="A59" s="82"/>
      <c r="B59" s="82"/>
      <c r="C59" s="82"/>
      <c r="D59" s="82"/>
      <c r="E59" s="82"/>
      <c r="F59" s="82"/>
      <c r="G59" s="82"/>
      <c r="H59" s="82"/>
      <c r="I59" s="82"/>
    </row>
    <row r="60" spans="1:9" ht="15" customHeight="1" x14ac:dyDescent="0.25">
      <c r="A60" s="82"/>
      <c r="B60" s="82"/>
      <c r="C60" s="82"/>
      <c r="D60" s="82"/>
      <c r="E60" s="82"/>
      <c r="F60" s="82"/>
      <c r="G60" s="82"/>
      <c r="H60" s="82"/>
      <c r="I60" s="82"/>
    </row>
    <row r="61" spans="1:9" ht="15" customHeight="1" x14ac:dyDescent="0.25">
      <c r="A61" s="82"/>
      <c r="B61" s="82"/>
      <c r="C61" s="82"/>
      <c r="D61" s="82"/>
      <c r="E61" s="82"/>
      <c r="F61" s="82"/>
      <c r="G61" s="82"/>
      <c r="H61" s="82"/>
      <c r="I61" s="82"/>
    </row>
    <row r="62" spans="1:9" ht="15" customHeight="1" x14ac:dyDescent="0.25">
      <c r="A62" s="82"/>
      <c r="B62" s="82"/>
      <c r="C62" s="82"/>
      <c r="D62" s="82"/>
      <c r="E62" s="82"/>
      <c r="F62" s="82"/>
      <c r="G62" s="82"/>
      <c r="H62" s="82"/>
      <c r="I62" s="82"/>
    </row>
    <row r="63" spans="1:9" ht="15" customHeight="1" x14ac:dyDescent="0.25">
      <c r="A63" s="82"/>
      <c r="B63" s="82"/>
      <c r="C63" s="82"/>
      <c r="D63" s="82"/>
      <c r="E63" s="82"/>
      <c r="F63" s="82"/>
      <c r="G63" s="82"/>
      <c r="H63" s="82"/>
      <c r="I63" s="82"/>
    </row>
    <row r="64" spans="1:9" ht="15" customHeight="1" x14ac:dyDescent="0.25">
      <c r="A64" s="82"/>
      <c r="B64" s="82"/>
      <c r="C64" s="82"/>
      <c r="D64" s="82"/>
      <c r="E64" s="82"/>
      <c r="F64" s="82"/>
      <c r="G64" s="82"/>
      <c r="H64" s="82"/>
      <c r="I64" s="82"/>
    </row>
    <row r="65" spans="1:9" ht="15" customHeight="1" x14ac:dyDescent="0.25">
      <c r="A65" s="82"/>
      <c r="B65" s="82"/>
      <c r="C65" s="82"/>
      <c r="D65" s="82"/>
      <c r="E65" s="82"/>
      <c r="F65" s="82"/>
      <c r="G65" s="82"/>
      <c r="H65" s="82"/>
      <c r="I65" s="82"/>
    </row>
    <row r="66" spans="1:9" ht="15" customHeight="1" x14ac:dyDescent="0.25">
      <c r="A66" s="82"/>
      <c r="B66" s="82"/>
      <c r="C66" s="82"/>
      <c r="D66" s="82"/>
      <c r="E66" s="82"/>
      <c r="F66" s="82"/>
      <c r="G66" s="82"/>
      <c r="H66" s="82"/>
      <c r="I66" s="82"/>
    </row>
    <row r="67" spans="1:9" ht="15" customHeight="1" x14ac:dyDescent="0.25">
      <c r="A67" s="82"/>
      <c r="B67" s="82"/>
      <c r="C67" s="82"/>
      <c r="D67" s="82"/>
      <c r="E67" s="82"/>
      <c r="F67" s="82"/>
      <c r="G67" s="82"/>
      <c r="H67" s="82"/>
      <c r="I67" s="82"/>
    </row>
    <row r="68" spans="1:9" ht="15" customHeight="1" x14ac:dyDescent="0.25">
      <c r="A68" s="82"/>
      <c r="B68" s="82"/>
      <c r="C68" s="82"/>
      <c r="D68" s="82"/>
      <c r="E68" s="82"/>
      <c r="F68" s="82"/>
      <c r="G68" s="82"/>
      <c r="H68" s="82"/>
      <c r="I68" s="82"/>
    </row>
    <row r="69" spans="1:9" ht="15" customHeight="1" x14ac:dyDescent="0.25">
      <c r="A69" s="82"/>
      <c r="B69" s="82"/>
      <c r="C69" s="82"/>
      <c r="D69" s="82"/>
      <c r="E69" s="82"/>
      <c r="F69" s="82"/>
      <c r="G69" s="82"/>
      <c r="H69" s="82"/>
      <c r="I69" s="82"/>
    </row>
    <row r="70" spans="1:9" ht="15" customHeight="1" x14ac:dyDescent="0.25">
      <c r="A70" s="82"/>
      <c r="B70" s="82"/>
      <c r="C70" s="82"/>
      <c r="D70" s="82"/>
      <c r="E70" s="82"/>
      <c r="F70" s="82"/>
      <c r="G70" s="82"/>
      <c r="H70" s="82"/>
      <c r="I70" s="82"/>
    </row>
    <row r="71" spans="1:9" ht="15" customHeight="1" x14ac:dyDescent="0.25">
      <c r="A71" s="82"/>
      <c r="B71" s="82"/>
      <c r="C71" s="82"/>
      <c r="D71" s="82"/>
      <c r="E71" s="82"/>
      <c r="F71" s="82"/>
      <c r="G71" s="82"/>
      <c r="H71" s="82"/>
      <c r="I71" s="82"/>
    </row>
    <row r="72" spans="1:9" ht="15" customHeight="1" x14ac:dyDescent="0.25">
      <c r="A72" s="82"/>
      <c r="B72" s="82"/>
      <c r="C72" s="82"/>
      <c r="D72" s="82"/>
      <c r="E72" s="82"/>
      <c r="F72" s="82"/>
      <c r="G72" s="82"/>
      <c r="H72" s="82"/>
      <c r="I72" s="82"/>
    </row>
    <row r="73" spans="1:9" ht="15" customHeight="1" x14ac:dyDescent="0.25">
      <c r="A73" s="82"/>
      <c r="B73" s="82"/>
      <c r="C73" s="82"/>
      <c r="D73" s="82"/>
      <c r="E73" s="82"/>
      <c r="F73" s="82"/>
      <c r="G73" s="82"/>
      <c r="H73" s="82"/>
      <c r="I73" s="82"/>
    </row>
    <row r="74" spans="1:9" ht="15" customHeight="1" x14ac:dyDescent="0.25">
      <c r="A74" s="82"/>
      <c r="B74" s="82"/>
      <c r="C74" s="82"/>
      <c r="D74" s="82"/>
      <c r="E74" s="82"/>
      <c r="F74" s="82"/>
      <c r="G74" s="82"/>
      <c r="H74" s="82"/>
      <c r="I74" s="82"/>
    </row>
    <row r="75" spans="1:9" ht="15" customHeight="1" x14ac:dyDescent="0.25">
      <c r="A75" s="82"/>
      <c r="B75" s="82"/>
      <c r="C75" s="82"/>
      <c r="D75" s="82"/>
      <c r="E75" s="82"/>
      <c r="F75" s="82"/>
      <c r="G75" s="82"/>
      <c r="H75" s="82"/>
      <c r="I75" s="82"/>
    </row>
    <row r="76" spans="1:9" ht="15" customHeight="1" x14ac:dyDescent="0.25">
      <c r="A76" s="82"/>
      <c r="B76" s="82"/>
      <c r="C76" s="82"/>
      <c r="D76" s="82"/>
      <c r="E76" s="82"/>
      <c r="F76" s="82"/>
      <c r="G76" s="82"/>
      <c r="H76" s="82"/>
      <c r="I76" s="82"/>
    </row>
  </sheetData>
  <mergeCells count="4">
    <mergeCell ref="A1:I1"/>
    <mergeCell ref="A5:I25"/>
    <mergeCell ref="A30:I50"/>
    <mergeCell ref="A55:I76"/>
  </mergeCells>
  <pageMargins left="0.69791668653488159" right="0.69791668653488159" top="0.75" bottom="0.75" header="0" footer="0"/>
  <pageSetup paperSize="9" scale="79" orientation="portrait" blackAndWhite="1" useFirstPageNumber="1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showGridLines="0" topLeftCell="A28" workbookViewId="0">
      <selection activeCell="A33" sqref="A33:I53"/>
    </sheetView>
  </sheetViews>
  <sheetFormatPr defaultColWidth="9.140625" defaultRowHeight="15" customHeight="1" x14ac:dyDescent="0.25"/>
  <cols>
    <col min="1" max="1" width="37" style="3" customWidth="1"/>
    <col min="2" max="2" width="9.140625" style="3" customWidth="1"/>
    <col min="3" max="16384" width="9.140625" style="3"/>
  </cols>
  <sheetData>
    <row r="1" spans="1:9" ht="15" customHeight="1" x14ac:dyDescent="0.25">
      <c r="A1" s="83" t="s">
        <v>160</v>
      </c>
      <c r="B1" s="84"/>
      <c r="C1" s="84"/>
      <c r="D1" s="84"/>
      <c r="E1" s="84"/>
      <c r="F1" s="84"/>
      <c r="G1" s="84"/>
      <c r="H1" s="84"/>
      <c r="I1" s="84"/>
    </row>
    <row r="2" spans="1:9" ht="15" customHeight="1" x14ac:dyDescent="0.25">
      <c r="A2" s="108" t="s">
        <v>157</v>
      </c>
      <c r="B2" s="107"/>
      <c r="C2" s="107"/>
      <c r="D2" s="107"/>
      <c r="E2" s="107"/>
      <c r="F2" s="107"/>
      <c r="G2" s="107"/>
      <c r="H2" s="107"/>
      <c r="I2" s="107"/>
    </row>
    <row r="3" spans="1:9" ht="15" customHeight="1" x14ac:dyDescent="0.25">
      <c r="A3" s="106"/>
      <c r="B3" s="106"/>
      <c r="C3" s="106"/>
      <c r="D3" s="106"/>
      <c r="E3" s="106"/>
      <c r="F3" s="106"/>
      <c r="G3" s="106"/>
      <c r="H3" s="106"/>
      <c r="I3" s="106"/>
    </row>
    <row r="4" spans="1:9" ht="15" customHeight="1" x14ac:dyDescent="0.25">
      <c r="A4" s="106"/>
      <c r="B4" s="106"/>
      <c r="C4" s="106"/>
      <c r="D4" s="106"/>
      <c r="E4" s="106"/>
      <c r="F4" s="106"/>
      <c r="G4" s="106"/>
      <c r="H4" s="106"/>
      <c r="I4" s="106"/>
    </row>
    <row r="5" spans="1:9" ht="15" customHeight="1" x14ac:dyDescent="0.25">
      <c r="A5" s="82"/>
      <c r="B5" s="82"/>
      <c r="C5" s="82"/>
      <c r="D5" s="82"/>
      <c r="E5" s="82"/>
      <c r="F5" s="82"/>
      <c r="G5" s="82"/>
      <c r="H5" s="82"/>
      <c r="I5" s="82"/>
    </row>
    <row r="6" spans="1:9" ht="15" customHeight="1" x14ac:dyDescent="0.25">
      <c r="A6" s="82"/>
      <c r="B6" s="82"/>
      <c r="C6" s="82"/>
      <c r="D6" s="82"/>
      <c r="E6" s="82"/>
      <c r="F6" s="82"/>
      <c r="G6" s="82"/>
      <c r="H6" s="82"/>
      <c r="I6" s="82"/>
    </row>
    <row r="7" spans="1:9" ht="15" customHeight="1" x14ac:dyDescent="0.25">
      <c r="A7" s="82"/>
      <c r="B7" s="82"/>
      <c r="C7" s="82"/>
      <c r="D7" s="82"/>
      <c r="E7" s="82"/>
      <c r="F7" s="82"/>
      <c r="G7" s="82"/>
      <c r="H7" s="82"/>
      <c r="I7" s="82"/>
    </row>
    <row r="8" spans="1:9" ht="15" customHeight="1" x14ac:dyDescent="0.25">
      <c r="A8" s="82"/>
      <c r="B8" s="82"/>
      <c r="C8" s="82"/>
      <c r="D8" s="82"/>
      <c r="E8" s="82"/>
      <c r="F8" s="82"/>
      <c r="G8" s="82"/>
      <c r="H8" s="82"/>
      <c r="I8" s="82"/>
    </row>
    <row r="9" spans="1:9" ht="15" customHeight="1" x14ac:dyDescent="0.25">
      <c r="A9" s="82"/>
      <c r="B9" s="82"/>
      <c r="C9" s="82"/>
      <c r="D9" s="82"/>
      <c r="E9" s="82"/>
      <c r="F9" s="82"/>
      <c r="G9" s="82"/>
      <c r="H9" s="82"/>
      <c r="I9" s="82"/>
    </row>
    <row r="10" spans="1:9" ht="15" customHeight="1" x14ac:dyDescent="0.25">
      <c r="A10" s="82"/>
      <c r="B10" s="82"/>
      <c r="C10" s="82"/>
      <c r="D10" s="82"/>
      <c r="E10" s="82"/>
      <c r="F10" s="82"/>
      <c r="G10" s="82"/>
      <c r="H10" s="82"/>
      <c r="I10" s="82"/>
    </row>
    <row r="11" spans="1:9" ht="15" customHeight="1" x14ac:dyDescent="0.25">
      <c r="A11" s="82"/>
      <c r="B11" s="82"/>
      <c r="C11" s="82"/>
      <c r="D11" s="82"/>
      <c r="E11" s="82"/>
      <c r="F11" s="82"/>
      <c r="G11" s="82"/>
      <c r="H11" s="82"/>
      <c r="I11" s="82"/>
    </row>
    <row r="12" spans="1:9" ht="15" customHeight="1" x14ac:dyDescent="0.25">
      <c r="A12" s="82"/>
      <c r="B12" s="82"/>
      <c r="C12" s="82"/>
      <c r="D12" s="82"/>
      <c r="E12" s="82"/>
      <c r="F12" s="82"/>
      <c r="G12" s="82"/>
      <c r="H12" s="82"/>
      <c r="I12" s="82"/>
    </row>
    <row r="13" spans="1:9" ht="15" customHeight="1" x14ac:dyDescent="0.25">
      <c r="A13" s="82"/>
      <c r="B13" s="82"/>
      <c r="C13" s="82"/>
      <c r="D13" s="82"/>
      <c r="E13" s="82"/>
      <c r="F13" s="82"/>
      <c r="G13" s="82"/>
      <c r="H13" s="82"/>
      <c r="I13" s="82"/>
    </row>
    <row r="14" spans="1:9" ht="15" customHeight="1" x14ac:dyDescent="0.25">
      <c r="A14" s="82"/>
      <c r="B14" s="82"/>
      <c r="C14" s="82"/>
      <c r="D14" s="82"/>
      <c r="E14" s="82"/>
      <c r="F14" s="82"/>
      <c r="G14" s="82"/>
      <c r="H14" s="82"/>
      <c r="I14" s="82"/>
    </row>
    <row r="15" spans="1:9" ht="15" customHeight="1" x14ac:dyDescent="0.25">
      <c r="A15" s="82"/>
      <c r="B15" s="82"/>
      <c r="C15" s="82"/>
      <c r="D15" s="82"/>
      <c r="E15" s="82"/>
      <c r="F15" s="82"/>
      <c r="G15" s="82"/>
      <c r="H15" s="82"/>
      <c r="I15" s="82"/>
    </row>
    <row r="16" spans="1:9" ht="15" customHeight="1" x14ac:dyDescent="0.25">
      <c r="A16" s="82"/>
      <c r="B16" s="82"/>
      <c r="C16" s="82"/>
      <c r="D16" s="82"/>
      <c r="E16" s="82"/>
      <c r="F16" s="82"/>
      <c r="G16" s="82"/>
      <c r="H16" s="82"/>
      <c r="I16" s="82"/>
    </row>
    <row r="17" spans="1:9" ht="15" customHeight="1" x14ac:dyDescent="0.25">
      <c r="A17" s="82"/>
      <c r="B17" s="82"/>
      <c r="C17" s="82"/>
      <c r="D17" s="82"/>
      <c r="E17" s="82"/>
      <c r="F17" s="82"/>
      <c r="G17" s="82"/>
      <c r="H17" s="82"/>
      <c r="I17" s="82"/>
    </row>
    <row r="18" spans="1:9" ht="15" customHeight="1" x14ac:dyDescent="0.25">
      <c r="A18" s="82"/>
      <c r="B18" s="82"/>
      <c r="C18" s="82"/>
      <c r="D18" s="82"/>
      <c r="E18" s="82"/>
      <c r="F18" s="82"/>
      <c r="G18" s="82"/>
      <c r="H18" s="82"/>
      <c r="I18" s="82"/>
    </row>
    <row r="19" spans="1:9" ht="15" customHeight="1" x14ac:dyDescent="0.25">
      <c r="A19" s="82"/>
      <c r="B19" s="82"/>
      <c r="C19" s="82"/>
      <c r="D19" s="82"/>
      <c r="E19" s="82"/>
      <c r="F19" s="82"/>
      <c r="G19" s="82"/>
      <c r="H19" s="82"/>
      <c r="I19" s="82"/>
    </row>
    <row r="20" spans="1:9" ht="15" customHeight="1" x14ac:dyDescent="0.25">
      <c r="A20" s="82"/>
      <c r="B20" s="82"/>
      <c r="C20" s="82"/>
      <c r="D20" s="82"/>
      <c r="E20" s="82"/>
      <c r="F20" s="82"/>
      <c r="G20" s="82"/>
      <c r="H20" s="82"/>
      <c r="I20" s="82"/>
    </row>
    <row r="21" spans="1:9" ht="15" customHeight="1" x14ac:dyDescent="0.25">
      <c r="A21" s="82"/>
      <c r="B21" s="82"/>
      <c r="C21" s="82"/>
      <c r="D21" s="82"/>
      <c r="E21" s="82"/>
      <c r="F21" s="82"/>
      <c r="G21" s="82"/>
      <c r="H21" s="82"/>
      <c r="I21" s="82"/>
    </row>
    <row r="22" spans="1:9" ht="15" customHeight="1" x14ac:dyDescent="0.25">
      <c r="A22" s="82"/>
      <c r="B22" s="82"/>
      <c r="C22" s="82"/>
      <c r="D22" s="82"/>
      <c r="E22" s="82"/>
      <c r="F22" s="82"/>
      <c r="G22" s="82"/>
      <c r="H22" s="82"/>
      <c r="I22" s="82"/>
    </row>
    <row r="23" spans="1:9" ht="15" customHeight="1" x14ac:dyDescent="0.25">
      <c r="A23" s="82"/>
      <c r="B23" s="82"/>
      <c r="C23" s="82"/>
      <c r="D23" s="82"/>
      <c r="E23" s="82"/>
      <c r="F23" s="82"/>
      <c r="G23" s="82"/>
      <c r="H23" s="82"/>
      <c r="I23" s="82"/>
    </row>
    <row r="24" spans="1:9" ht="15" customHeight="1" x14ac:dyDescent="0.25">
      <c r="A24" s="82"/>
      <c r="B24" s="82"/>
      <c r="C24" s="82"/>
      <c r="D24" s="82"/>
      <c r="E24" s="82"/>
      <c r="F24" s="82"/>
      <c r="G24" s="82"/>
      <c r="H24" s="82"/>
      <c r="I24" s="82"/>
    </row>
    <row r="25" spans="1:9" ht="15" customHeight="1" x14ac:dyDescent="0.25">
      <c r="A25" s="82"/>
      <c r="B25" s="82"/>
      <c r="C25" s="82"/>
      <c r="D25" s="82"/>
      <c r="E25" s="82"/>
      <c r="F25" s="82"/>
      <c r="G25" s="82"/>
      <c r="H25" s="82"/>
      <c r="I25" s="82"/>
    </row>
    <row r="30" spans="1:9" ht="15" customHeight="1" x14ac:dyDescent="0.25">
      <c r="A30" s="111" t="s">
        <v>158</v>
      </c>
      <c r="B30" s="110"/>
      <c r="C30" s="110"/>
      <c r="D30" s="110"/>
      <c r="E30" s="110"/>
      <c r="F30" s="110"/>
      <c r="G30" s="110"/>
      <c r="H30" s="110"/>
      <c r="I30" s="110"/>
    </row>
    <row r="31" spans="1:9" ht="15" customHeight="1" x14ac:dyDescent="0.25">
      <c r="A31" s="109"/>
      <c r="B31" s="109"/>
      <c r="C31" s="109"/>
      <c r="D31" s="109"/>
      <c r="E31" s="109"/>
      <c r="F31" s="109"/>
      <c r="G31" s="109"/>
      <c r="H31" s="109"/>
      <c r="I31" s="109"/>
    </row>
    <row r="32" spans="1:9" ht="15" customHeight="1" x14ac:dyDescent="0.25">
      <c r="A32" s="109"/>
      <c r="B32" s="109"/>
      <c r="C32" s="109"/>
      <c r="D32" s="109"/>
      <c r="E32" s="109"/>
      <c r="F32" s="109"/>
      <c r="G32" s="109"/>
      <c r="H32" s="109"/>
      <c r="I32" s="109"/>
    </row>
    <row r="33" spans="1:9" ht="15" customHeight="1" x14ac:dyDescent="0.25">
      <c r="A33" s="82"/>
      <c r="B33" s="82"/>
      <c r="C33" s="82"/>
      <c r="D33" s="82"/>
      <c r="E33" s="82"/>
      <c r="F33" s="82"/>
      <c r="G33" s="82"/>
      <c r="H33" s="82"/>
      <c r="I33" s="82"/>
    </row>
    <row r="34" spans="1:9" ht="15" customHeight="1" x14ac:dyDescent="0.25">
      <c r="A34" s="82"/>
      <c r="B34" s="82"/>
      <c r="C34" s="82"/>
      <c r="D34" s="82"/>
      <c r="E34" s="82"/>
      <c r="F34" s="82"/>
      <c r="G34" s="82"/>
      <c r="H34" s="82"/>
      <c r="I34" s="82"/>
    </row>
    <row r="35" spans="1:9" ht="15" customHeight="1" x14ac:dyDescent="0.25">
      <c r="A35" s="82"/>
      <c r="B35" s="82"/>
      <c r="C35" s="82"/>
      <c r="D35" s="82"/>
      <c r="E35" s="82"/>
      <c r="F35" s="82"/>
      <c r="G35" s="82"/>
      <c r="H35" s="82"/>
      <c r="I35" s="82"/>
    </row>
    <row r="36" spans="1:9" ht="15" customHeight="1" x14ac:dyDescent="0.25">
      <c r="A36" s="82"/>
      <c r="B36" s="82"/>
      <c r="C36" s="82"/>
      <c r="D36" s="82"/>
      <c r="E36" s="82"/>
      <c r="F36" s="82"/>
      <c r="G36" s="82"/>
      <c r="H36" s="82"/>
      <c r="I36" s="82"/>
    </row>
    <row r="37" spans="1:9" ht="15" customHeight="1" x14ac:dyDescent="0.25">
      <c r="A37" s="82"/>
      <c r="B37" s="82"/>
      <c r="C37" s="82"/>
      <c r="D37" s="82"/>
      <c r="E37" s="82"/>
      <c r="F37" s="82"/>
      <c r="G37" s="82"/>
      <c r="H37" s="82"/>
      <c r="I37" s="82"/>
    </row>
    <row r="38" spans="1:9" ht="15" customHeight="1" x14ac:dyDescent="0.25">
      <c r="A38" s="82"/>
      <c r="B38" s="82"/>
      <c r="C38" s="82"/>
      <c r="D38" s="82"/>
      <c r="E38" s="82"/>
      <c r="F38" s="82"/>
      <c r="G38" s="82"/>
      <c r="H38" s="82"/>
      <c r="I38" s="82"/>
    </row>
    <row r="39" spans="1:9" ht="15" customHeight="1" x14ac:dyDescent="0.25">
      <c r="A39" s="82"/>
      <c r="B39" s="82"/>
      <c r="C39" s="82"/>
      <c r="D39" s="82"/>
      <c r="E39" s="82"/>
      <c r="F39" s="82"/>
      <c r="G39" s="82"/>
      <c r="H39" s="82"/>
      <c r="I39" s="82"/>
    </row>
    <row r="40" spans="1:9" ht="15" customHeight="1" x14ac:dyDescent="0.25">
      <c r="A40" s="82"/>
      <c r="B40" s="82"/>
      <c r="C40" s="82"/>
      <c r="D40" s="82"/>
      <c r="E40" s="82"/>
      <c r="F40" s="82"/>
      <c r="G40" s="82"/>
      <c r="H40" s="82"/>
      <c r="I40" s="82"/>
    </row>
    <row r="41" spans="1:9" ht="15" customHeight="1" x14ac:dyDescent="0.25">
      <c r="A41" s="82"/>
      <c r="B41" s="82"/>
      <c r="C41" s="82"/>
      <c r="D41" s="82"/>
      <c r="E41" s="82"/>
      <c r="F41" s="82"/>
      <c r="G41" s="82"/>
      <c r="H41" s="82"/>
      <c r="I41" s="82"/>
    </row>
    <row r="42" spans="1:9" ht="15" customHeight="1" x14ac:dyDescent="0.25">
      <c r="A42" s="82"/>
      <c r="B42" s="82"/>
      <c r="C42" s="82"/>
      <c r="D42" s="82"/>
      <c r="E42" s="82"/>
      <c r="F42" s="82"/>
      <c r="G42" s="82"/>
      <c r="H42" s="82"/>
      <c r="I42" s="82"/>
    </row>
    <row r="43" spans="1:9" ht="15" customHeight="1" x14ac:dyDescent="0.25">
      <c r="A43" s="82"/>
      <c r="B43" s="82"/>
      <c r="C43" s="82"/>
      <c r="D43" s="82"/>
      <c r="E43" s="82"/>
      <c r="F43" s="82"/>
      <c r="G43" s="82"/>
      <c r="H43" s="82"/>
      <c r="I43" s="82"/>
    </row>
    <row r="44" spans="1:9" ht="15" customHeight="1" x14ac:dyDescent="0.25">
      <c r="A44" s="82"/>
      <c r="B44" s="82"/>
      <c r="C44" s="82"/>
      <c r="D44" s="82"/>
      <c r="E44" s="82"/>
      <c r="F44" s="82"/>
      <c r="G44" s="82"/>
      <c r="H44" s="82"/>
      <c r="I44" s="82"/>
    </row>
    <row r="45" spans="1:9" ht="15" customHeight="1" x14ac:dyDescent="0.25">
      <c r="A45" s="82"/>
      <c r="B45" s="82"/>
      <c r="C45" s="82"/>
      <c r="D45" s="82"/>
      <c r="E45" s="82"/>
      <c r="F45" s="82"/>
      <c r="G45" s="82"/>
      <c r="H45" s="82"/>
      <c r="I45" s="82"/>
    </row>
    <row r="46" spans="1:9" ht="15" customHeight="1" x14ac:dyDescent="0.25">
      <c r="A46" s="82"/>
      <c r="B46" s="82"/>
      <c r="C46" s="82"/>
      <c r="D46" s="82"/>
      <c r="E46" s="82"/>
      <c r="F46" s="82"/>
      <c r="G46" s="82"/>
      <c r="H46" s="82"/>
      <c r="I46" s="82"/>
    </row>
    <row r="47" spans="1:9" ht="15" customHeight="1" x14ac:dyDescent="0.25">
      <c r="A47" s="82"/>
      <c r="B47" s="82"/>
      <c r="C47" s="82"/>
      <c r="D47" s="82"/>
      <c r="E47" s="82"/>
      <c r="F47" s="82"/>
      <c r="G47" s="82"/>
      <c r="H47" s="82"/>
      <c r="I47" s="82"/>
    </row>
    <row r="48" spans="1:9" ht="15" customHeight="1" x14ac:dyDescent="0.25">
      <c r="A48" s="82"/>
      <c r="B48" s="82"/>
      <c r="C48" s="82"/>
      <c r="D48" s="82"/>
      <c r="E48" s="82"/>
      <c r="F48" s="82"/>
      <c r="G48" s="82"/>
      <c r="H48" s="82"/>
      <c r="I48" s="82"/>
    </row>
    <row r="49" spans="1:9" ht="15" customHeight="1" x14ac:dyDescent="0.25">
      <c r="A49" s="82"/>
      <c r="B49" s="82"/>
      <c r="C49" s="82"/>
      <c r="D49" s="82"/>
      <c r="E49" s="82"/>
      <c r="F49" s="82"/>
      <c r="G49" s="82"/>
      <c r="H49" s="82"/>
      <c r="I49" s="82"/>
    </row>
    <row r="50" spans="1:9" ht="15" customHeight="1" x14ac:dyDescent="0.25">
      <c r="A50" s="82"/>
      <c r="B50" s="82"/>
      <c r="C50" s="82"/>
      <c r="D50" s="82"/>
      <c r="E50" s="82"/>
      <c r="F50" s="82"/>
      <c r="G50" s="82"/>
      <c r="H50" s="82"/>
      <c r="I50" s="82"/>
    </row>
    <row r="51" spans="1:9" ht="15" customHeight="1" x14ac:dyDescent="0.25">
      <c r="A51" s="82"/>
      <c r="B51" s="82"/>
      <c r="C51" s="82"/>
      <c r="D51" s="82"/>
      <c r="E51" s="82"/>
      <c r="F51" s="82"/>
      <c r="G51" s="82"/>
      <c r="H51" s="82"/>
      <c r="I51" s="82"/>
    </row>
    <row r="52" spans="1:9" ht="15" customHeight="1" x14ac:dyDescent="0.25">
      <c r="A52" s="82"/>
      <c r="B52" s="82"/>
      <c r="C52" s="82"/>
      <c r="D52" s="82"/>
      <c r="E52" s="82"/>
      <c r="F52" s="82"/>
      <c r="G52" s="82"/>
      <c r="H52" s="82"/>
      <c r="I52" s="82"/>
    </row>
    <row r="53" spans="1:9" ht="15" customHeight="1" x14ac:dyDescent="0.25">
      <c r="A53" s="82"/>
      <c r="B53" s="82"/>
      <c r="C53" s="82"/>
      <c r="D53" s="82"/>
      <c r="E53" s="82"/>
      <c r="F53" s="82"/>
      <c r="G53" s="82"/>
      <c r="H53" s="82"/>
      <c r="I53" s="82"/>
    </row>
  </sheetData>
  <mergeCells count="3">
    <mergeCell ref="A1:I1"/>
    <mergeCell ref="A5:I25"/>
    <mergeCell ref="A33:I53"/>
  </mergeCells>
  <pageMargins left="0.69791668653488159" right="0.69791668653488159" top="0.75" bottom="0.75" header="0" footer="0"/>
  <pageSetup paperSize="9" scale="79" orientation="portrait" blackAndWhite="1" useFirstPageNumber="1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"/>
  <sheetViews>
    <sheetView workbookViewId="0">
      <selection activeCell="B15" sqref="B15"/>
    </sheetView>
  </sheetViews>
  <sheetFormatPr defaultColWidth="8.5703125" defaultRowHeight="15" customHeight="1" x14ac:dyDescent="0.25"/>
  <cols>
    <col min="1" max="1" width="55.28515625" style="3" customWidth="1"/>
    <col min="2" max="2" width="77.5703125" style="3" customWidth="1"/>
    <col min="3" max="3" width="41.140625" style="3" customWidth="1"/>
    <col min="4" max="4" width="8.5703125" style="3" customWidth="1"/>
    <col min="5" max="16384" width="8.5703125" style="3"/>
  </cols>
  <sheetData>
    <row r="2" spans="1:2" ht="15" customHeight="1" x14ac:dyDescent="0.25">
      <c r="A2" s="3" t="s">
        <v>161</v>
      </c>
      <c r="B2" s="3">
        <v>22631</v>
      </c>
    </row>
    <row r="3" spans="1:2" ht="15" customHeight="1" x14ac:dyDescent="0.25">
      <c r="A3" s="3" t="s">
        <v>162</v>
      </c>
      <c r="B3" s="3">
        <v>296</v>
      </c>
    </row>
    <row r="4" spans="1:2" ht="15" customHeight="1" x14ac:dyDescent="0.25">
      <c r="A4" s="3" t="s">
        <v>163</v>
      </c>
      <c r="B4" s="3">
        <v>258</v>
      </c>
    </row>
  </sheetData>
  <dataValidations count="3">
    <dataValidation type="list" allowBlank="1" showInputMessage="1" showErrorMessage="1" sqref="C25:C26">
      <formula1>"Yes,No"</formula1>
    </dataValidation>
    <dataValidation type="list" allowBlank="1" showInputMessage="1" showErrorMessage="1" sqref="C16">
      <formula1>"Column,Row"</formula1>
    </dataValidation>
    <dataValidation type="list" allowBlank="1" showInputMessage="1" sqref="C14">
      <formula1>"Area,Area3D,AreaStacked,AreaStacked100,AreaStacked1003D,AreaStacked3D,BarClustered,BarClustered3D,BarOfPie,BarStacked,BarStacked100,BarStacked1003D,BarStacked3D,Column3D,ColumnClustered,ColumnClustered3D,ColumnStacked,ColumnStacked100,ColumnStacked1003D"</formula1>
    </dataValidation>
  </dataValidations>
  <printOptions headings="1" gridLines="1"/>
  <pageMargins left="0" right="0" top="0" bottom="0" header="0" footer="0"/>
  <pageSetup paperSize="0" orientation="portrait" blackAndWhite="1" useFirstPageNumber="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8"/>
  <sheetViews>
    <sheetView workbookViewId="0">
      <selection activeCell="C154" sqref="C154"/>
    </sheetView>
  </sheetViews>
  <sheetFormatPr defaultColWidth="9.140625" defaultRowHeight="11.25" customHeight="1" x14ac:dyDescent="0.25"/>
  <cols>
    <col min="1" max="1" width="43" style="38" customWidth="1"/>
    <col min="2" max="2" width="26.42578125" style="38" customWidth="1"/>
    <col min="3" max="3" width="14.140625" style="38" customWidth="1"/>
    <col min="4" max="4" width="14.85546875" style="38" customWidth="1"/>
    <col min="5" max="5" width="17.5703125" style="38" customWidth="1"/>
    <col min="6" max="256" width="9.140625" style="38" customWidth="1"/>
    <col min="257" max="257" width="43" style="38" customWidth="1"/>
    <col min="258" max="258" width="26.42578125" style="38" customWidth="1"/>
    <col min="259" max="259" width="14.140625" style="38" customWidth="1"/>
    <col min="260" max="260" width="14.85546875" style="38" customWidth="1"/>
    <col min="261" max="261" width="17.5703125" style="38" customWidth="1"/>
    <col min="262" max="512" width="9.140625" style="38" customWidth="1"/>
    <col min="513" max="513" width="43" style="38" customWidth="1"/>
    <col min="514" max="514" width="26.42578125" style="38" customWidth="1"/>
    <col min="515" max="515" width="14.140625" style="38" customWidth="1"/>
    <col min="516" max="516" width="14.85546875" style="38" customWidth="1"/>
    <col min="517" max="517" width="17.5703125" style="38" customWidth="1"/>
    <col min="518" max="768" width="9.140625" style="38" customWidth="1"/>
    <col min="769" max="769" width="43" style="38" customWidth="1"/>
    <col min="770" max="770" width="26.42578125" style="38" customWidth="1"/>
    <col min="771" max="771" width="14.140625" style="38" customWidth="1"/>
    <col min="772" max="772" width="14.85546875" style="38" customWidth="1"/>
    <col min="773" max="773" width="17.5703125" style="38" customWidth="1"/>
    <col min="774" max="1024" width="9.140625" style="38" customWidth="1"/>
    <col min="1025" max="1025" width="43" style="38" customWidth="1"/>
    <col min="1026" max="1026" width="26.42578125" style="38" customWidth="1"/>
    <col min="1027" max="1027" width="14.140625" style="38" customWidth="1"/>
    <col min="1028" max="1028" width="14.85546875" style="38" customWidth="1"/>
    <col min="1029" max="1029" width="17.5703125" style="38" customWidth="1"/>
    <col min="1030" max="1280" width="9.140625" style="38" customWidth="1"/>
    <col min="1281" max="1281" width="43" style="38" customWidth="1"/>
    <col min="1282" max="1282" width="26.42578125" style="38" customWidth="1"/>
    <col min="1283" max="1283" width="14.140625" style="38" customWidth="1"/>
    <col min="1284" max="1284" width="14.85546875" style="38" customWidth="1"/>
    <col min="1285" max="1285" width="17.5703125" style="38" customWidth="1"/>
    <col min="1286" max="1536" width="9.140625" style="38" customWidth="1"/>
    <col min="1537" max="1537" width="43" style="38" customWidth="1"/>
    <col min="1538" max="1538" width="26.42578125" style="38" customWidth="1"/>
    <col min="1539" max="1539" width="14.140625" style="38" customWidth="1"/>
    <col min="1540" max="1540" width="14.85546875" style="38" customWidth="1"/>
    <col min="1541" max="1541" width="17.5703125" style="38" customWidth="1"/>
    <col min="1542" max="1792" width="9.140625" style="38" customWidth="1"/>
    <col min="1793" max="1793" width="43" style="38" customWidth="1"/>
    <col min="1794" max="1794" width="26.42578125" style="38" customWidth="1"/>
    <col min="1795" max="1795" width="14.140625" style="38" customWidth="1"/>
    <col min="1796" max="1796" width="14.85546875" style="38" customWidth="1"/>
    <col min="1797" max="1797" width="17.5703125" style="38" customWidth="1"/>
    <col min="1798" max="2048" width="9.140625" style="38" customWidth="1"/>
    <col min="2049" max="2049" width="43" style="38" customWidth="1"/>
    <col min="2050" max="2050" width="26.42578125" style="38" customWidth="1"/>
    <col min="2051" max="2051" width="14.140625" style="38" customWidth="1"/>
    <col min="2052" max="2052" width="14.85546875" style="38" customWidth="1"/>
    <col min="2053" max="2053" width="17.5703125" style="38" customWidth="1"/>
    <col min="2054" max="2304" width="9.140625" style="38" customWidth="1"/>
    <col min="2305" max="2305" width="43" style="38" customWidth="1"/>
    <col min="2306" max="2306" width="26.42578125" style="38" customWidth="1"/>
    <col min="2307" max="2307" width="14.140625" style="38" customWidth="1"/>
    <col min="2308" max="2308" width="14.85546875" style="38" customWidth="1"/>
    <col min="2309" max="2309" width="17.5703125" style="38" customWidth="1"/>
    <col min="2310" max="2560" width="9.140625" style="38" customWidth="1"/>
    <col min="2561" max="2561" width="43" style="38" customWidth="1"/>
    <col min="2562" max="2562" width="26.42578125" style="38" customWidth="1"/>
    <col min="2563" max="2563" width="14.140625" style="38" customWidth="1"/>
    <col min="2564" max="2564" width="14.85546875" style="38" customWidth="1"/>
    <col min="2565" max="2565" width="17.5703125" style="38" customWidth="1"/>
    <col min="2566" max="2816" width="9.140625" style="38" customWidth="1"/>
    <col min="2817" max="2817" width="43" style="38" customWidth="1"/>
    <col min="2818" max="2818" width="26.42578125" style="38" customWidth="1"/>
    <col min="2819" max="2819" width="14.140625" style="38" customWidth="1"/>
    <col min="2820" max="2820" width="14.85546875" style="38" customWidth="1"/>
    <col min="2821" max="2821" width="17.5703125" style="38" customWidth="1"/>
    <col min="2822" max="3072" width="9.140625" style="38" customWidth="1"/>
    <col min="3073" max="3073" width="43" style="38" customWidth="1"/>
    <col min="3074" max="3074" width="26.42578125" style="38" customWidth="1"/>
    <col min="3075" max="3075" width="14.140625" style="38" customWidth="1"/>
    <col min="3076" max="3076" width="14.85546875" style="38" customWidth="1"/>
    <col min="3077" max="3077" width="17.5703125" style="38" customWidth="1"/>
    <col min="3078" max="3328" width="9.140625" style="38" customWidth="1"/>
    <col min="3329" max="3329" width="43" style="38" customWidth="1"/>
    <col min="3330" max="3330" width="26.42578125" style="38" customWidth="1"/>
    <col min="3331" max="3331" width="14.140625" style="38" customWidth="1"/>
    <col min="3332" max="3332" width="14.85546875" style="38" customWidth="1"/>
    <col min="3333" max="3333" width="17.5703125" style="38" customWidth="1"/>
    <col min="3334" max="3584" width="9.140625" style="38" customWidth="1"/>
    <col min="3585" max="3585" width="43" style="38" customWidth="1"/>
    <col min="3586" max="3586" width="26.42578125" style="38" customWidth="1"/>
    <col min="3587" max="3587" width="14.140625" style="38" customWidth="1"/>
    <col min="3588" max="3588" width="14.85546875" style="38" customWidth="1"/>
    <col min="3589" max="3589" width="17.5703125" style="38" customWidth="1"/>
    <col min="3590" max="3840" width="9.140625" style="38" customWidth="1"/>
    <col min="3841" max="3841" width="43" style="38" customWidth="1"/>
    <col min="3842" max="3842" width="26.42578125" style="38" customWidth="1"/>
    <col min="3843" max="3843" width="14.140625" style="38" customWidth="1"/>
    <col min="3844" max="3844" width="14.85546875" style="38" customWidth="1"/>
    <col min="3845" max="3845" width="17.5703125" style="38" customWidth="1"/>
    <col min="3846" max="4096" width="9.140625" style="38" customWidth="1"/>
    <col min="4097" max="4097" width="43" style="38" customWidth="1"/>
    <col min="4098" max="4098" width="26.42578125" style="38" customWidth="1"/>
    <col min="4099" max="4099" width="14.140625" style="38" customWidth="1"/>
    <col min="4100" max="4100" width="14.85546875" style="38" customWidth="1"/>
    <col min="4101" max="4101" width="17.5703125" style="38" customWidth="1"/>
    <col min="4102" max="4352" width="9.140625" style="38" customWidth="1"/>
    <col min="4353" max="4353" width="43" style="38" customWidth="1"/>
    <col min="4354" max="4354" width="26.42578125" style="38" customWidth="1"/>
    <col min="4355" max="4355" width="14.140625" style="38" customWidth="1"/>
    <col min="4356" max="4356" width="14.85546875" style="38" customWidth="1"/>
    <col min="4357" max="4357" width="17.5703125" style="38" customWidth="1"/>
    <col min="4358" max="4608" width="9.140625" style="38" customWidth="1"/>
    <col min="4609" max="4609" width="43" style="38" customWidth="1"/>
    <col min="4610" max="4610" width="26.42578125" style="38" customWidth="1"/>
    <col min="4611" max="4611" width="14.140625" style="38" customWidth="1"/>
    <col min="4612" max="4612" width="14.85546875" style="38" customWidth="1"/>
    <col min="4613" max="4613" width="17.5703125" style="38" customWidth="1"/>
    <col min="4614" max="4864" width="9.140625" style="38" customWidth="1"/>
    <col min="4865" max="4865" width="43" style="38" customWidth="1"/>
    <col min="4866" max="4866" width="26.42578125" style="38" customWidth="1"/>
    <col min="4867" max="4867" width="14.140625" style="38" customWidth="1"/>
    <col min="4868" max="4868" width="14.85546875" style="38" customWidth="1"/>
    <col min="4869" max="4869" width="17.5703125" style="38" customWidth="1"/>
    <col min="4870" max="5120" width="9.140625" style="38" customWidth="1"/>
    <col min="5121" max="5121" width="43" style="38" customWidth="1"/>
    <col min="5122" max="5122" width="26.42578125" style="38" customWidth="1"/>
    <col min="5123" max="5123" width="14.140625" style="38" customWidth="1"/>
    <col min="5124" max="5124" width="14.85546875" style="38" customWidth="1"/>
    <col min="5125" max="5125" width="17.5703125" style="38" customWidth="1"/>
    <col min="5126" max="5376" width="9.140625" style="38" customWidth="1"/>
    <col min="5377" max="5377" width="43" style="38" customWidth="1"/>
    <col min="5378" max="5378" width="26.42578125" style="38" customWidth="1"/>
    <col min="5379" max="5379" width="14.140625" style="38" customWidth="1"/>
    <col min="5380" max="5380" width="14.85546875" style="38" customWidth="1"/>
    <col min="5381" max="5381" width="17.5703125" style="38" customWidth="1"/>
    <col min="5382" max="5632" width="9.140625" style="38" customWidth="1"/>
    <col min="5633" max="5633" width="43" style="38" customWidth="1"/>
    <col min="5634" max="5634" width="26.42578125" style="38" customWidth="1"/>
    <col min="5635" max="5635" width="14.140625" style="38" customWidth="1"/>
    <col min="5636" max="5636" width="14.85546875" style="38" customWidth="1"/>
    <col min="5637" max="5637" width="17.5703125" style="38" customWidth="1"/>
    <col min="5638" max="5888" width="9.140625" style="38" customWidth="1"/>
    <col min="5889" max="5889" width="43" style="38" customWidth="1"/>
    <col min="5890" max="5890" width="26.42578125" style="38" customWidth="1"/>
    <col min="5891" max="5891" width="14.140625" style="38" customWidth="1"/>
    <col min="5892" max="5892" width="14.85546875" style="38" customWidth="1"/>
    <col min="5893" max="5893" width="17.5703125" style="38" customWidth="1"/>
    <col min="5894" max="6144" width="9.140625" style="38" customWidth="1"/>
    <col min="6145" max="6145" width="43" style="38" customWidth="1"/>
    <col min="6146" max="6146" width="26.42578125" style="38" customWidth="1"/>
    <col min="6147" max="6147" width="14.140625" style="38" customWidth="1"/>
    <col min="6148" max="6148" width="14.85546875" style="38" customWidth="1"/>
    <col min="6149" max="6149" width="17.5703125" style="38" customWidth="1"/>
    <col min="6150" max="6400" width="9.140625" style="38" customWidth="1"/>
    <col min="6401" max="6401" width="43" style="38" customWidth="1"/>
    <col min="6402" max="6402" width="26.42578125" style="38" customWidth="1"/>
    <col min="6403" max="6403" width="14.140625" style="38" customWidth="1"/>
    <col min="6404" max="6404" width="14.85546875" style="38" customWidth="1"/>
    <col min="6405" max="6405" width="17.5703125" style="38" customWidth="1"/>
    <col min="6406" max="6656" width="9.140625" style="38" customWidth="1"/>
    <col min="6657" max="6657" width="43" style="38" customWidth="1"/>
    <col min="6658" max="6658" width="26.42578125" style="38" customWidth="1"/>
    <col min="6659" max="6659" width="14.140625" style="38" customWidth="1"/>
    <col min="6660" max="6660" width="14.85546875" style="38" customWidth="1"/>
    <col min="6661" max="6661" width="17.5703125" style="38" customWidth="1"/>
    <col min="6662" max="6912" width="9.140625" style="38" customWidth="1"/>
    <col min="6913" max="6913" width="43" style="38" customWidth="1"/>
    <col min="6914" max="6914" width="26.42578125" style="38" customWidth="1"/>
    <col min="6915" max="6915" width="14.140625" style="38" customWidth="1"/>
    <col min="6916" max="6916" width="14.85546875" style="38" customWidth="1"/>
    <col min="6917" max="6917" width="17.5703125" style="38" customWidth="1"/>
    <col min="6918" max="7168" width="9.140625" style="38" customWidth="1"/>
    <col min="7169" max="7169" width="43" style="38" customWidth="1"/>
    <col min="7170" max="7170" width="26.42578125" style="38" customWidth="1"/>
    <col min="7171" max="7171" width="14.140625" style="38" customWidth="1"/>
    <col min="7172" max="7172" width="14.85546875" style="38" customWidth="1"/>
    <col min="7173" max="7173" width="17.5703125" style="38" customWidth="1"/>
    <col min="7174" max="7424" width="9.140625" style="38" customWidth="1"/>
    <col min="7425" max="7425" width="43" style="38" customWidth="1"/>
    <col min="7426" max="7426" width="26.42578125" style="38" customWidth="1"/>
    <col min="7427" max="7427" width="14.140625" style="38" customWidth="1"/>
    <col min="7428" max="7428" width="14.85546875" style="38" customWidth="1"/>
    <col min="7429" max="7429" width="17.5703125" style="38" customWidth="1"/>
    <col min="7430" max="7680" width="9.140625" style="38" customWidth="1"/>
    <col min="7681" max="7681" width="43" style="38" customWidth="1"/>
    <col min="7682" max="7682" width="26.42578125" style="38" customWidth="1"/>
    <col min="7683" max="7683" width="14.140625" style="38" customWidth="1"/>
    <col min="7684" max="7684" width="14.85546875" style="38" customWidth="1"/>
    <col min="7685" max="7685" width="17.5703125" style="38" customWidth="1"/>
    <col min="7686" max="7936" width="9.140625" style="38" customWidth="1"/>
    <col min="7937" max="7937" width="43" style="38" customWidth="1"/>
    <col min="7938" max="7938" width="26.42578125" style="38" customWidth="1"/>
    <col min="7939" max="7939" width="14.140625" style="38" customWidth="1"/>
    <col min="7940" max="7940" width="14.85546875" style="38" customWidth="1"/>
    <col min="7941" max="7941" width="17.5703125" style="38" customWidth="1"/>
    <col min="7942" max="8192" width="9.140625" style="38" customWidth="1"/>
    <col min="8193" max="8193" width="43" style="38" customWidth="1"/>
    <col min="8194" max="8194" width="26.42578125" style="38" customWidth="1"/>
    <col min="8195" max="8195" width="14.140625" style="38" customWidth="1"/>
    <col min="8196" max="8196" width="14.85546875" style="38" customWidth="1"/>
    <col min="8197" max="8197" width="17.5703125" style="38" customWidth="1"/>
    <col min="8198" max="8448" width="9.140625" style="38" customWidth="1"/>
    <col min="8449" max="8449" width="43" style="38" customWidth="1"/>
    <col min="8450" max="8450" width="26.42578125" style="38" customWidth="1"/>
    <col min="8451" max="8451" width="14.140625" style="38" customWidth="1"/>
    <col min="8452" max="8452" width="14.85546875" style="38" customWidth="1"/>
    <col min="8453" max="8453" width="17.5703125" style="38" customWidth="1"/>
    <col min="8454" max="8704" width="9.140625" style="38" customWidth="1"/>
    <col min="8705" max="8705" width="43" style="38" customWidth="1"/>
    <col min="8706" max="8706" width="26.42578125" style="38" customWidth="1"/>
    <col min="8707" max="8707" width="14.140625" style="38" customWidth="1"/>
    <col min="8708" max="8708" width="14.85546875" style="38" customWidth="1"/>
    <col min="8709" max="8709" width="17.5703125" style="38" customWidth="1"/>
    <col min="8710" max="8960" width="9.140625" style="38" customWidth="1"/>
    <col min="8961" max="8961" width="43" style="38" customWidth="1"/>
    <col min="8962" max="8962" width="26.42578125" style="38" customWidth="1"/>
    <col min="8963" max="8963" width="14.140625" style="38" customWidth="1"/>
    <col min="8964" max="8964" width="14.85546875" style="38" customWidth="1"/>
    <col min="8965" max="8965" width="17.5703125" style="38" customWidth="1"/>
    <col min="8966" max="9216" width="9.140625" style="38" customWidth="1"/>
    <col min="9217" max="9217" width="43" style="38" customWidth="1"/>
    <col min="9218" max="9218" width="26.42578125" style="38" customWidth="1"/>
    <col min="9219" max="9219" width="14.140625" style="38" customWidth="1"/>
    <col min="9220" max="9220" width="14.85546875" style="38" customWidth="1"/>
    <col min="9221" max="9221" width="17.5703125" style="38" customWidth="1"/>
    <col min="9222" max="9472" width="9.140625" style="38" customWidth="1"/>
    <col min="9473" max="9473" width="43" style="38" customWidth="1"/>
    <col min="9474" max="9474" width="26.42578125" style="38" customWidth="1"/>
    <col min="9475" max="9475" width="14.140625" style="38" customWidth="1"/>
    <col min="9476" max="9476" width="14.85546875" style="38" customWidth="1"/>
    <col min="9477" max="9477" width="17.5703125" style="38" customWidth="1"/>
    <col min="9478" max="9728" width="9.140625" style="38" customWidth="1"/>
    <col min="9729" max="9729" width="43" style="38" customWidth="1"/>
    <col min="9730" max="9730" width="26.42578125" style="38" customWidth="1"/>
    <col min="9731" max="9731" width="14.140625" style="38" customWidth="1"/>
    <col min="9732" max="9732" width="14.85546875" style="38" customWidth="1"/>
    <col min="9733" max="9733" width="17.5703125" style="38" customWidth="1"/>
    <col min="9734" max="9984" width="9.140625" style="38" customWidth="1"/>
    <col min="9985" max="9985" width="43" style="38" customWidth="1"/>
    <col min="9986" max="9986" width="26.42578125" style="38" customWidth="1"/>
    <col min="9987" max="9987" width="14.140625" style="38" customWidth="1"/>
    <col min="9988" max="9988" width="14.85546875" style="38" customWidth="1"/>
    <col min="9989" max="9989" width="17.5703125" style="38" customWidth="1"/>
    <col min="9990" max="10240" width="9.140625" style="38" customWidth="1"/>
    <col min="10241" max="10241" width="43" style="38" customWidth="1"/>
    <col min="10242" max="10242" width="26.42578125" style="38" customWidth="1"/>
    <col min="10243" max="10243" width="14.140625" style="38" customWidth="1"/>
    <col min="10244" max="10244" width="14.85546875" style="38" customWidth="1"/>
    <col min="10245" max="10245" width="17.5703125" style="38" customWidth="1"/>
    <col min="10246" max="10496" width="9.140625" style="38" customWidth="1"/>
    <col min="10497" max="10497" width="43" style="38" customWidth="1"/>
    <col min="10498" max="10498" width="26.42578125" style="38" customWidth="1"/>
    <col min="10499" max="10499" width="14.140625" style="38" customWidth="1"/>
    <col min="10500" max="10500" width="14.85546875" style="38" customWidth="1"/>
    <col min="10501" max="10501" width="17.5703125" style="38" customWidth="1"/>
    <col min="10502" max="10752" width="9.140625" style="38" customWidth="1"/>
    <col min="10753" max="10753" width="43" style="38" customWidth="1"/>
    <col min="10754" max="10754" width="26.42578125" style="38" customWidth="1"/>
    <col min="10755" max="10755" width="14.140625" style="38" customWidth="1"/>
    <col min="10756" max="10756" width="14.85546875" style="38" customWidth="1"/>
    <col min="10757" max="10757" width="17.5703125" style="38" customWidth="1"/>
    <col min="10758" max="11008" width="9.140625" style="38" customWidth="1"/>
    <col min="11009" max="11009" width="43" style="38" customWidth="1"/>
    <col min="11010" max="11010" width="26.42578125" style="38" customWidth="1"/>
    <col min="11011" max="11011" width="14.140625" style="38" customWidth="1"/>
    <col min="11012" max="11012" width="14.85546875" style="38" customWidth="1"/>
    <col min="11013" max="11013" width="17.5703125" style="38" customWidth="1"/>
    <col min="11014" max="11264" width="9.140625" style="38" customWidth="1"/>
    <col min="11265" max="11265" width="43" style="38" customWidth="1"/>
    <col min="11266" max="11266" width="26.42578125" style="38" customWidth="1"/>
    <col min="11267" max="11267" width="14.140625" style="38" customWidth="1"/>
    <col min="11268" max="11268" width="14.85546875" style="38" customWidth="1"/>
    <col min="11269" max="11269" width="17.5703125" style="38" customWidth="1"/>
    <col min="11270" max="11520" width="9.140625" style="38" customWidth="1"/>
    <col min="11521" max="11521" width="43" style="38" customWidth="1"/>
    <col min="11522" max="11522" width="26.42578125" style="38" customWidth="1"/>
    <col min="11523" max="11523" width="14.140625" style="38" customWidth="1"/>
    <col min="11524" max="11524" width="14.85546875" style="38" customWidth="1"/>
    <col min="11525" max="11525" width="17.5703125" style="38" customWidth="1"/>
    <col min="11526" max="11776" width="9.140625" style="38" customWidth="1"/>
    <col min="11777" max="11777" width="43" style="38" customWidth="1"/>
    <col min="11778" max="11778" width="26.42578125" style="38" customWidth="1"/>
    <col min="11779" max="11779" width="14.140625" style="38" customWidth="1"/>
    <col min="11780" max="11780" width="14.85546875" style="38" customWidth="1"/>
    <col min="11781" max="11781" width="17.5703125" style="38" customWidth="1"/>
    <col min="11782" max="12032" width="9.140625" style="38" customWidth="1"/>
    <col min="12033" max="12033" width="43" style="38" customWidth="1"/>
    <col min="12034" max="12034" width="26.42578125" style="38" customWidth="1"/>
    <col min="12035" max="12035" width="14.140625" style="38" customWidth="1"/>
    <col min="12036" max="12036" width="14.85546875" style="38" customWidth="1"/>
    <col min="12037" max="12037" width="17.5703125" style="38" customWidth="1"/>
    <col min="12038" max="12288" width="9.140625" style="38" customWidth="1"/>
    <col min="12289" max="12289" width="43" style="38" customWidth="1"/>
    <col min="12290" max="12290" width="26.42578125" style="38" customWidth="1"/>
    <col min="12291" max="12291" width="14.140625" style="38" customWidth="1"/>
    <col min="12292" max="12292" width="14.85546875" style="38" customWidth="1"/>
    <col min="12293" max="12293" width="17.5703125" style="38" customWidth="1"/>
    <col min="12294" max="12544" width="9.140625" style="38" customWidth="1"/>
    <col min="12545" max="12545" width="43" style="38" customWidth="1"/>
    <col min="12546" max="12546" width="26.42578125" style="38" customWidth="1"/>
    <col min="12547" max="12547" width="14.140625" style="38" customWidth="1"/>
    <col min="12548" max="12548" width="14.85546875" style="38" customWidth="1"/>
    <col min="12549" max="12549" width="17.5703125" style="38" customWidth="1"/>
    <col min="12550" max="12800" width="9.140625" style="38" customWidth="1"/>
    <col min="12801" max="12801" width="43" style="38" customWidth="1"/>
    <col min="12802" max="12802" width="26.42578125" style="38" customWidth="1"/>
    <col min="12803" max="12803" width="14.140625" style="38" customWidth="1"/>
    <col min="12804" max="12804" width="14.85546875" style="38" customWidth="1"/>
    <col min="12805" max="12805" width="17.5703125" style="38" customWidth="1"/>
    <col min="12806" max="13056" width="9.140625" style="38" customWidth="1"/>
    <col min="13057" max="13057" width="43" style="38" customWidth="1"/>
    <col min="13058" max="13058" width="26.42578125" style="38" customWidth="1"/>
    <col min="13059" max="13059" width="14.140625" style="38" customWidth="1"/>
    <col min="13060" max="13060" width="14.85546875" style="38" customWidth="1"/>
    <col min="13061" max="13061" width="17.5703125" style="38" customWidth="1"/>
    <col min="13062" max="13312" width="9.140625" style="38" customWidth="1"/>
    <col min="13313" max="13313" width="43" style="38" customWidth="1"/>
    <col min="13314" max="13314" width="26.42578125" style="38" customWidth="1"/>
    <col min="13315" max="13315" width="14.140625" style="38" customWidth="1"/>
    <col min="13316" max="13316" width="14.85546875" style="38" customWidth="1"/>
    <col min="13317" max="13317" width="17.5703125" style="38" customWidth="1"/>
    <col min="13318" max="13568" width="9.140625" style="38" customWidth="1"/>
    <col min="13569" max="13569" width="43" style="38" customWidth="1"/>
    <col min="13570" max="13570" width="26.42578125" style="38" customWidth="1"/>
    <col min="13571" max="13571" width="14.140625" style="38" customWidth="1"/>
    <col min="13572" max="13572" width="14.85546875" style="38" customWidth="1"/>
    <col min="13573" max="13573" width="17.5703125" style="38" customWidth="1"/>
    <col min="13574" max="13824" width="9.140625" style="38" customWidth="1"/>
    <col min="13825" max="13825" width="43" style="38" customWidth="1"/>
    <col min="13826" max="13826" width="26.42578125" style="38" customWidth="1"/>
    <col min="13827" max="13827" width="14.140625" style="38" customWidth="1"/>
    <col min="13828" max="13828" width="14.85546875" style="38" customWidth="1"/>
    <col min="13829" max="13829" width="17.5703125" style="38" customWidth="1"/>
    <col min="13830" max="14080" width="9.140625" style="38" customWidth="1"/>
    <col min="14081" max="14081" width="43" style="38" customWidth="1"/>
    <col min="14082" max="14082" width="26.42578125" style="38" customWidth="1"/>
    <col min="14083" max="14083" width="14.140625" style="38" customWidth="1"/>
    <col min="14084" max="14084" width="14.85546875" style="38" customWidth="1"/>
    <col min="14085" max="14085" width="17.5703125" style="38" customWidth="1"/>
    <col min="14086" max="14336" width="9.140625" style="38" customWidth="1"/>
    <col min="14337" max="14337" width="43" style="38" customWidth="1"/>
    <col min="14338" max="14338" width="26.42578125" style="38" customWidth="1"/>
    <col min="14339" max="14339" width="14.140625" style="38" customWidth="1"/>
    <col min="14340" max="14340" width="14.85546875" style="38" customWidth="1"/>
    <col min="14341" max="14341" width="17.5703125" style="38" customWidth="1"/>
    <col min="14342" max="14592" width="9.140625" style="38" customWidth="1"/>
    <col min="14593" max="14593" width="43" style="38" customWidth="1"/>
    <col min="14594" max="14594" width="26.42578125" style="38" customWidth="1"/>
    <col min="14595" max="14595" width="14.140625" style="38" customWidth="1"/>
    <col min="14596" max="14596" width="14.85546875" style="38" customWidth="1"/>
    <col min="14597" max="14597" width="17.5703125" style="38" customWidth="1"/>
    <col min="14598" max="14848" width="9.140625" style="38" customWidth="1"/>
    <col min="14849" max="14849" width="43" style="38" customWidth="1"/>
    <col min="14850" max="14850" width="26.42578125" style="38" customWidth="1"/>
    <col min="14851" max="14851" width="14.140625" style="38" customWidth="1"/>
    <col min="14852" max="14852" width="14.85546875" style="38" customWidth="1"/>
    <col min="14853" max="14853" width="17.5703125" style="38" customWidth="1"/>
    <col min="14854" max="15104" width="9.140625" style="38" customWidth="1"/>
    <col min="15105" max="15105" width="43" style="38" customWidth="1"/>
    <col min="15106" max="15106" width="26.42578125" style="38" customWidth="1"/>
    <col min="15107" max="15107" width="14.140625" style="38" customWidth="1"/>
    <col min="15108" max="15108" width="14.85546875" style="38" customWidth="1"/>
    <col min="15109" max="15109" width="17.5703125" style="38" customWidth="1"/>
    <col min="15110" max="15360" width="9.140625" style="38" customWidth="1"/>
    <col min="15361" max="15361" width="43" style="38" customWidth="1"/>
    <col min="15362" max="15362" width="26.42578125" style="38" customWidth="1"/>
    <col min="15363" max="15363" width="14.140625" style="38" customWidth="1"/>
    <col min="15364" max="15364" width="14.85546875" style="38" customWidth="1"/>
    <col min="15365" max="15365" width="17.5703125" style="38" customWidth="1"/>
    <col min="15366" max="15616" width="9.140625" style="38" customWidth="1"/>
    <col min="15617" max="15617" width="43" style="38" customWidth="1"/>
    <col min="15618" max="15618" width="26.42578125" style="38" customWidth="1"/>
    <col min="15619" max="15619" width="14.140625" style="38" customWidth="1"/>
    <col min="15620" max="15620" width="14.85546875" style="38" customWidth="1"/>
    <col min="15621" max="15621" width="17.5703125" style="38" customWidth="1"/>
    <col min="15622" max="15872" width="9.140625" style="38" customWidth="1"/>
    <col min="15873" max="15873" width="43" style="38" customWidth="1"/>
    <col min="15874" max="15874" width="26.42578125" style="38" customWidth="1"/>
    <col min="15875" max="15875" width="14.140625" style="38" customWidth="1"/>
    <col min="15876" max="15876" width="14.85546875" style="38" customWidth="1"/>
    <col min="15877" max="15877" width="17.5703125" style="38" customWidth="1"/>
    <col min="15878" max="16128" width="9.140625" style="38" customWidth="1"/>
    <col min="16129" max="16129" width="43" style="38" customWidth="1"/>
    <col min="16130" max="16130" width="26.42578125" style="38" customWidth="1"/>
    <col min="16131" max="16131" width="14.140625" style="38" customWidth="1"/>
    <col min="16132" max="16132" width="14.85546875" style="38" customWidth="1"/>
    <col min="16133" max="16133" width="17.5703125" style="38" customWidth="1"/>
    <col min="16134" max="16384" width="9.140625" style="38" customWidth="1"/>
  </cols>
  <sheetData>
    <row r="1" spans="1:3" ht="11.25" customHeight="1" x14ac:dyDescent="0.25">
      <c r="A1" s="38" t="s">
        <v>26</v>
      </c>
    </row>
    <row r="3" spans="1:3" ht="11.25" customHeight="1" x14ac:dyDescent="0.25">
      <c r="B3" s="38" t="s">
        <v>27</v>
      </c>
      <c r="C3" s="38">
        <v>4964</v>
      </c>
    </row>
    <row r="4" spans="1:3" ht="11.25" customHeight="1" x14ac:dyDescent="0.25">
      <c r="B4" s="38" t="s">
        <v>28</v>
      </c>
      <c r="C4" s="38">
        <v>6870</v>
      </c>
    </row>
    <row r="5" spans="1:3" ht="11.25" customHeight="1" x14ac:dyDescent="0.25">
      <c r="B5" s="38" t="s">
        <v>29</v>
      </c>
      <c r="C5" s="38">
        <v>2</v>
      </c>
    </row>
    <row r="6" spans="1:3" ht="11.25" customHeight="1" x14ac:dyDescent="0.25">
      <c r="B6" s="38" t="s">
        <v>30</v>
      </c>
      <c r="C6" s="38">
        <v>17</v>
      </c>
    </row>
    <row r="7" spans="1:3" ht="11.25" customHeight="1" x14ac:dyDescent="0.25">
      <c r="B7" s="38" t="s">
        <v>31</v>
      </c>
      <c r="C7" s="38">
        <v>15</v>
      </c>
    </row>
    <row r="8" spans="1:3" ht="11.25" customHeight="1" x14ac:dyDescent="0.25">
      <c r="B8" s="38" t="s">
        <v>32</v>
      </c>
      <c r="C8" s="38">
        <v>5262</v>
      </c>
    </row>
    <row r="9" spans="1:3" ht="11.25" customHeight="1" x14ac:dyDescent="0.25">
      <c r="B9" s="38" t="s">
        <v>33</v>
      </c>
      <c r="C9" s="38">
        <v>4487</v>
      </c>
    </row>
    <row r="10" spans="1:3" ht="11.25" customHeight="1" x14ac:dyDescent="0.25">
      <c r="B10" s="38" t="s">
        <v>34</v>
      </c>
      <c r="C10" s="38">
        <v>718</v>
      </c>
    </row>
    <row r="11" spans="1:3" ht="11.25" customHeight="1" x14ac:dyDescent="0.25">
      <c r="B11" s="38" t="s">
        <v>35</v>
      </c>
      <c r="C11" s="38">
        <v>46</v>
      </c>
    </row>
    <row r="12" spans="1:3" ht="11.25" customHeight="1" x14ac:dyDescent="0.25">
      <c r="B12" s="38" t="s">
        <v>36</v>
      </c>
      <c r="C12" s="38">
        <v>2065</v>
      </c>
    </row>
    <row r="13" spans="1:3" ht="11.25" customHeight="1" x14ac:dyDescent="0.25">
      <c r="B13" s="38" t="s">
        <v>37</v>
      </c>
      <c r="C13" s="38">
        <v>2014</v>
      </c>
    </row>
    <row r="17" spans="1:3" ht="11.25" customHeight="1" x14ac:dyDescent="0.25">
      <c r="B17" s="38" t="s">
        <v>38</v>
      </c>
      <c r="C17" s="38">
        <v>2034</v>
      </c>
    </row>
    <row r="18" spans="1:3" ht="11.25" customHeight="1" x14ac:dyDescent="0.25">
      <c r="B18" s="38" t="s">
        <v>39</v>
      </c>
      <c r="C18" s="38">
        <v>0</v>
      </c>
    </row>
    <row r="19" spans="1:3" ht="11.25" customHeight="1" x14ac:dyDescent="0.25">
      <c r="B19" s="38" t="s">
        <v>40</v>
      </c>
      <c r="C19" s="38">
        <v>48310</v>
      </c>
    </row>
    <row r="20" spans="1:3" ht="11.25" customHeight="1" x14ac:dyDescent="0.25">
      <c r="B20" s="38" t="s">
        <v>41</v>
      </c>
      <c r="C20" s="38">
        <v>17</v>
      </c>
    </row>
    <row r="21" spans="1:3" ht="11.25" customHeight="1" x14ac:dyDescent="0.25">
      <c r="B21" s="38" t="s">
        <v>42</v>
      </c>
      <c r="C21" s="38">
        <f>IF(ISERROR(C19/SUM(C18:C20)),0,C19/SUM(C18:C20))</f>
        <v>0.99964822976803858</v>
      </c>
    </row>
    <row r="25" spans="1:3" ht="11.25" customHeight="1" x14ac:dyDescent="0.25">
      <c r="A25" s="38" t="s">
        <v>43</v>
      </c>
    </row>
    <row r="26" spans="1:3" ht="11.25" customHeight="1" x14ac:dyDescent="0.25">
      <c r="B26" s="38" t="s">
        <v>44</v>
      </c>
      <c r="C26" s="38">
        <v>151958</v>
      </c>
    </row>
    <row r="27" spans="1:3" ht="11.25" customHeight="1" x14ac:dyDescent="0.25">
      <c r="B27" s="38" t="s">
        <v>45</v>
      </c>
      <c r="C27" s="38">
        <v>0</v>
      </c>
    </row>
    <row r="28" spans="1:3" ht="11.25" customHeight="1" x14ac:dyDescent="0.25">
      <c r="B28" s="38" t="s">
        <v>46</v>
      </c>
      <c r="C28" s="38">
        <v>1059</v>
      </c>
    </row>
    <row r="29" spans="1:3" ht="11.25" customHeight="1" x14ac:dyDescent="0.25">
      <c r="B29" s="38" t="s">
        <v>47</v>
      </c>
      <c r="C29" s="38">
        <v>128698</v>
      </c>
    </row>
    <row r="30" spans="1:3" ht="11.25" customHeight="1" x14ac:dyDescent="0.25">
      <c r="B30" s="38" t="s">
        <v>48</v>
      </c>
      <c r="C30" s="38">
        <v>0</v>
      </c>
    </row>
    <row r="31" spans="1:3" ht="11.25" customHeight="1" x14ac:dyDescent="0.25">
      <c r="B31" s="38" t="s">
        <v>49</v>
      </c>
      <c r="C31" s="38">
        <v>1952</v>
      </c>
    </row>
    <row r="32" spans="1:3" ht="11.25" customHeight="1" x14ac:dyDescent="0.25">
      <c r="B32" s="38" t="s">
        <v>50</v>
      </c>
      <c r="C32" s="38">
        <v>39899</v>
      </c>
    </row>
    <row r="33" spans="1:11" ht="11.25" customHeight="1" x14ac:dyDescent="0.25">
      <c r="B33" s="38" t="s">
        <v>51</v>
      </c>
      <c r="C33" s="38">
        <v>0</v>
      </c>
    </row>
    <row r="34" spans="1:11" ht="11.25" customHeight="1" x14ac:dyDescent="0.25">
      <c r="B34" s="38" t="s">
        <v>52</v>
      </c>
      <c r="C34" s="38">
        <v>2</v>
      </c>
    </row>
    <row r="35" spans="1:11" ht="11.25" customHeight="1" x14ac:dyDescent="0.25">
      <c r="B35" s="13" t="s">
        <v>53</v>
      </c>
      <c r="C35" s="38">
        <f>SUM(C26:C34)</f>
        <v>323568</v>
      </c>
    </row>
    <row r="36" spans="1:11" ht="11.25" customHeight="1" x14ac:dyDescent="0.25">
      <c r="B36" s="13" t="s">
        <v>54</v>
      </c>
      <c r="C36" s="38">
        <f>C26+C27+C29+C30+C32+C33</f>
        <v>320555</v>
      </c>
    </row>
    <row r="37" spans="1:11" ht="11.25" customHeight="1" x14ac:dyDescent="0.25">
      <c r="B37" s="38" t="s">
        <v>55</v>
      </c>
      <c r="C37" s="38">
        <f>IF(ISERROR(C36/C35),0,C36/C35)</f>
        <v>0.99068820155268755</v>
      </c>
    </row>
    <row r="38" spans="1:11" ht="11.25" customHeight="1" x14ac:dyDescent="0.25">
      <c r="A38" s="38" t="s">
        <v>56</v>
      </c>
    </row>
    <row r="41" spans="1:11" ht="11.25" customHeight="1" x14ac:dyDescent="0.25">
      <c r="A41" s="85" t="s">
        <v>57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</row>
    <row r="42" spans="1:11" ht="11.25" customHeight="1" x14ac:dyDescent="0.25">
      <c r="A42" s="86"/>
      <c r="B42" s="86"/>
      <c r="C42" s="86"/>
      <c r="D42" s="86"/>
      <c r="E42" s="86"/>
      <c r="F42" s="86"/>
      <c r="G42" s="86"/>
      <c r="H42" s="86"/>
      <c r="I42" s="86"/>
      <c r="J42" s="86"/>
      <c r="K42" s="86"/>
    </row>
    <row r="43" spans="1:11" ht="13.5" customHeight="1" x14ac:dyDescent="0.2">
      <c r="K43" s="53"/>
    </row>
    <row r="44" spans="1:11" ht="13.5" customHeight="1" x14ac:dyDescent="0.2">
      <c r="A44" s="68" t="s">
        <v>58</v>
      </c>
      <c r="B44" s="28" t="s">
        <v>59</v>
      </c>
      <c r="C44" s="28" t="s">
        <v>60</v>
      </c>
      <c r="D44" s="28" t="s">
        <v>61</v>
      </c>
      <c r="E44" s="58" t="s">
        <v>62</v>
      </c>
    </row>
    <row r="45" spans="1:11" ht="11.25" customHeight="1" x14ac:dyDescent="0.2">
      <c r="A45" s="62" t="s">
        <v>63</v>
      </c>
      <c r="B45" s="34">
        <v>13582</v>
      </c>
      <c r="C45" s="34">
        <v>13262</v>
      </c>
      <c r="D45" s="34">
        <v>0</v>
      </c>
      <c r="E45" s="44">
        <f t="shared" ref="E45:E60" si="0">SUM(B45:D45)</f>
        <v>26844</v>
      </c>
    </row>
    <row r="46" spans="1:11" ht="11.25" customHeight="1" x14ac:dyDescent="0.2">
      <c r="A46" s="45" t="s">
        <v>64</v>
      </c>
      <c r="B46" s="31">
        <v>13</v>
      </c>
      <c r="C46" s="31">
        <v>11</v>
      </c>
      <c r="D46" s="31">
        <v>0</v>
      </c>
      <c r="E46" s="52">
        <f t="shared" si="0"/>
        <v>24</v>
      </c>
    </row>
    <row r="47" spans="1:11" ht="11.25" customHeight="1" x14ac:dyDescent="0.2">
      <c r="A47" s="45" t="s">
        <v>65</v>
      </c>
      <c r="B47" s="31">
        <v>0</v>
      </c>
      <c r="C47" s="31">
        <v>0</v>
      </c>
      <c r="D47" s="31">
        <v>0</v>
      </c>
      <c r="E47" s="52">
        <f t="shared" si="0"/>
        <v>0</v>
      </c>
    </row>
    <row r="48" spans="1:11" ht="11.25" customHeight="1" x14ac:dyDescent="0.2">
      <c r="A48" s="45" t="s">
        <v>66</v>
      </c>
      <c r="B48" s="31">
        <v>0</v>
      </c>
      <c r="C48" s="31">
        <v>0</v>
      </c>
      <c r="D48" s="31">
        <v>0</v>
      </c>
      <c r="E48" s="52">
        <f t="shared" si="0"/>
        <v>0</v>
      </c>
    </row>
    <row r="49" spans="1:11" ht="11.25" customHeight="1" x14ac:dyDescent="0.2">
      <c r="A49" s="45" t="s">
        <v>67</v>
      </c>
      <c r="B49" s="31">
        <v>0</v>
      </c>
      <c r="C49" s="31">
        <v>0</v>
      </c>
      <c r="D49" s="31">
        <v>0</v>
      </c>
      <c r="E49" s="52">
        <f t="shared" si="0"/>
        <v>0</v>
      </c>
    </row>
    <row r="50" spans="1:11" ht="11.25" customHeight="1" x14ac:dyDescent="0.2">
      <c r="A50" s="45" t="s">
        <v>68</v>
      </c>
      <c r="B50" s="31">
        <v>0</v>
      </c>
      <c r="C50" s="31">
        <v>0</v>
      </c>
      <c r="D50" s="31">
        <v>0</v>
      </c>
      <c r="E50" s="52">
        <f t="shared" si="0"/>
        <v>0</v>
      </c>
    </row>
    <row r="51" spans="1:11" ht="11.25" customHeight="1" x14ac:dyDescent="0.2">
      <c r="A51" s="45" t="s">
        <v>69</v>
      </c>
      <c r="B51" s="31">
        <v>0</v>
      </c>
      <c r="C51" s="31">
        <v>0</v>
      </c>
      <c r="D51" s="31">
        <v>0</v>
      </c>
      <c r="E51" s="52">
        <f t="shared" si="0"/>
        <v>0</v>
      </c>
    </row>
    <row r="52" spans="1:11" ht="11.25" customHeight="1" x14ac:dyDescent="0.2">
      <c r="A52" s="45" t="s">
        <v>70</v>
      </c>
      <c r="B52" s="31">
        <v>0</v>
      </c>
      <c r="C52" s="31">
        <v>0</v>
      </c>
      <c r="D52" s="31">
        <v>0</v>
      </c>
      <c r="E52" s="52">
        <f t="shared" si="0"/>
        <v>0</v>
      </c>
    </row>
    <row r="53" spans="1:11" ht="11.25" customHeight="1" x14ac:dyDescent="0.2">
      <c r="A53" s="45" t="s">
        <v>71</v>
      </c>
      <c r="B53" s="31">
        <v>0</v>
      </c>
      <c r="C53" s="31">
        <v>0</v>
      </c>
      <c r="D53" s="31">
        <v>0</v>
      </c>
      <c r="E53" s="52">
        <f t="shared" si="0"/>
        <v>0</v>
      </c>
    </row>
    <row r="54" spans="1:11" ht="11.25" customHeight="1" x14ac:dyDescent="0.2">
      <c r="A54" s="45" t="s">
        <v>72</v>
      </c>
      <c r="B54" s="31">
        <v>0</v>
      </c>
      <c r="C54" s="31">
        <v>0</v>
      </c>
      <c r="D54" s="31">
        <v>0</v>
      </c>
      <c r="E54" s="52">
        <f t="shared" si="0"/>
        <v>0</v>
      </c>
    </row>
    <row r="55" spans="1:11" ht="11.25" customHeight="1" x14ac:dyDescent="0.2">
      <c r="A55" s="45" t="s">
        <v>73</v>
      </c>
      <c r="B55" s="31">
        <v>0</v>
      </c>
      <c r="C55" s="31">
        <v>0</v>
      </c>
      <c r="D55" s="31">
        <v>0</v>
      </c>
      <c r="E55" s="52">
        <f t="shared" si="0"/>
        <v>0</v>
      </c>
    </row>
    <row r="56" spans="1:11" ht="11.25" customHeight="1" x14ac:dyDescent="0.2">
      <c r="A56" s="45" t="s">
        <v>74</v>
      </c>
      <c r="B56" s="31">
        <v>0</v>
      </c>
      <c r="C56" s="31">
        <v>0</v>
      </c>
      <c r="D56" s="31">
        <v>0</v>
      </c>
      <c r="E56" s="52">
        <f t="shared" si="0"/>
        <v>0</v>
      </c>
    </row>
    <row r="57" spans="1:11" ht="11.25" customHeight="1" x14ac:dyDescent="0.2">
      <c r="A57" s="45" t="s">
        <v>75</v>
      </c>
      <c r="B57" s="31">
        <v>0</v>
      </c>
      <c r="C57" s="31">
        <v>0</v>
      </c>
      <c r="D57" s="31">
        <v>0</v>
      </c>
      <c r="E57" s="52">
        <f t="shared" si="0"/>
        <v>0</v>
      </c>
    </row>
    <row r="58" spans="1:11" ht="11.25" customHeight="1" x14ac:dyDescent="0.2">
      <c r="A58" s="45" t="s">
        <v>76</v>
      </c>
      <c r="B58" s="31">
        <v>0</v>
      </c>
      <c r="C58" s="31">
        <v>0</v>
      </c>
      <c r="D58" s="31">
        <v>0</v>
      </c>
      <c r="E58" s="52">
        <f t="shared" si="0"/>
        <v>0</v>
      </c>
    </row>
    <row r="59" spans="1:11" ht="11.25" customHeight="1" x14ac:dyDescent="0.2">
      <c r="A59" s="45" t="s">
        <v>77</v>
      </c>
      <c r="B59" s="31">
        <v>0</v>
      </c>
      <c r="C59" s="31">
        <v>0</v>
      </c>
      <c r="D59" s="31">
        <v>0</v>
      </c>
      <c r="E59" s="52">
        <f t="shared" si="0"/>
        <v>0</v>
      </c>
    </row>
    <row r="60" spans="1:11" ht="11.25" customHeight="1" x14ac:dyDescent="0.2">
      <c r="A60" s="45" t="s">
        <v>78</v>
      </c>
      <c r="B60" s="31">
        <v>88</v>
      </c>
      <c r="C60" s="31">
        <v>35</v>
      </c>
      <c r="D60" s="31">
        <v>7</v>
      </c>
      <c r="E60" s="52">
        <f t="shared" si="0"/>
        <v>130</v>
      </c>
    </row>
    <row r="61" spans="1:11" ht="13.5" customHeight="1" x14ac:dyDescent="0.2">
      <c r="A61" s="51" t="s">
        <v>79</v>
      </c>
      <c r="B61" s="6">
        <f t="shared" ref="B61:E61" si="1">SUM(B45:B60)</f>
        <v>13683</v>
      </c>
      <c r="C61" s="6">
        <f t="shared" si="1"/>
        <v>13308</v>
      </c>
      <c r="D61" s="6">
        <f t="shared" si="1"/>
        <v>7</v>
      </c>
      <c r="E61" s="6">
        <f t="shared" si="1"/>
        <v>26998</v>
      </c>
    </row>
    <row r="62" spans="1:11" s="40" customFormat="1" ht="11.25" customHeight="1" x14ac:dyDescent="0.2">
      <c r="A62" s="2"/>
      <c r="D62" s="73" t="s">
        <v>80</v>
      </c>
      <c r="E62" s="40">
        <f>IF(ISERROR(E45/E61),0,E45/E61)</f>
        <v>0.99429587376842732</v>
      </c>
    </row>
    <row r="63" spans="1:11" ht="11.25" customHeight="1" x14ac:dyDescent="0.25">
      <c r="D63" s="38" t="s">
        <v>81</v>
      </c>
      <c r="E63" s="38">
        <f>IF(ISERROR((E68+E69)/E45),0,(E68+E69)/E45)</f>
        <v>0.92251527343167938</v>
      </c>
    </row>
    <row r="64" spans="1:11" ht="11.25" customHeight="1" x14ac:dyDescent="0.25">
      <c r="A64" s="87" t="s">
        <v>82</v>
      </c>
      <c r="B64" s="88"/>
      <c r="C64" s="88"/>
      <c r="D64" s="88"/>
      <c r="E64" s="88"/>
      <c r="F64" s="88"/>
      <c r="G64" s="88"/>
      <c r="H64" s="88"/>
      <c r="I64" s="88"/>
      <c r="J64" s="88"/>
      <c r="K64" s="88"/>
    </row>
    <row r="65" spans="1:11" ht="11.25" customHeight="1" x14ac:dyDescent="0.25">
      <c r="A65" s="88"/>
      <c r="B65" s="88"/>
      <c r="C65" s="88"/>
      <c r="D65" s="88"/>
      <c r="E65" s="88"/>
      <c r="F65" s="88"/>
      <c r="G65" s="88"/>
      <c r="H65" s="88"/>
      <c r="I65" s="88"/>
      <c r="J65" s="88"/>
      <c r="K65" s="88"/>
    </row>
    <row r="67" spans="1:11" ht="17.25" customHeight="1" x14ac:dyDescent="0.2">
      <c r="A67" s="22" t="s">
        <v>58</v>
      </c>
      <c r="B67" s="5" t="s">
        <v>59</v>
      </c>
      <c r="C67" s="5" t="s">
        <v>60</v>
      </c>
      <c r="D67" s="5" t="s">
        <v>61</v>
      </c>
      <c r="E67" s="32" t="s">
        <v>62</v>
      </c>
    </row>
    <row r="68" spans="1:11" ht="11.25" customHeight="1" x14ac:dyDescent="0.2">
      <c r="A68" s="70" t="s">
        <v>83</v>
      </c>
      <c r="B68" s="35">
        <v>12313</v>
      </c>
      <c r="C68" s="35">
        <v>12150</v>
      </c>
      <c r="D68" s="35">
        <v>123</v>
      </c>
      <c r="E68" s="44">
        <f t="shared" ref="E68:E81" si="2">SUM(B68:D68)</f>
        <v>24586</v>
      </c>
    </row>
    <row r="69" spans="1:11" ht="11.25" customHeight="1" x14ac:dyDescent="0.2">
      <c r="A69" s="61" t="s">
        <v>84</v>
      </c>
      <c r="B69" s="30">
        <v>24</v>
      </c>
      <c r="C69" s="30">
        <v>98</v>
      </c>
      <c r="D69" s="30">
        <v>56</v>
      </c>
      <c r="E69" s="44">
        <f t="shared" si="2"/>
        <v>178</v>
      </c>
    </row>
    <row r="70" spans="1:11" ht="11.25" customHeight="1" x14ac:dyDescent="0.2">
      <c r="A70" s="61" t="s">
        <v>85</v>
      </c>
      <c r="B70" s="30">
        <v>85</v>
      </c>
      <c r="C70" s="30">
        <v>16</v>
      </c>
      <c r="D70" s="30">
        <v>2</v>
      </c>
      <c r="E70" s="44">
        <f t="shared" si="2"/>
        <v>103</v>
      </c>
    </row>
    <row r="71" spans="1:11" ht="11.25" customHeight="1" x14ac:dyDescent="0.2">
      <c r="A71" s="61" t="s">
        <v>86</v>
      </c>
      <c r="B71" s="30">
        <v>0</v>
      </c>
      <c r="C71" s="30">
        <v>0</v>
      </c>
      <c r="D71" s="30">
        <v>0</v>
      </c>
      <c r="E71" s="44">
        <f t="shared" si="2"/>
        <v>0</v>
      </c>
    </row>
    <row r="72" spans="1:11" ht="11.25" customHeight="1" x14ac:dyDescent="0.2">
      <c r="A72" s="61" t="s">
        <v>87</v>
      </c>
      <c r="B72" s="30">
        <v>0</v>
      </c>
      <c r="C72" s="30">
        <v>0</v>
      </c>
      <c r="D72" s="30">
        <v>0</v>
      </c>
      <c r="E72" s="44">
        <f t="shared" si="2"/>
        <v>0</v>
      </c>
    </row>
    <row r="73" spans="1:11" ht="11.25" customHeight="1" x14ac:dyDescent="0.2">
      <c r="A73" s="61" t="s">
        <v>88</v>
      </c>
      <c r="B73" s="30">
        <v>0</v>
      </c>
      <c r="C73" s="30">
        <v>0</v>
      </c>
      <c r="D73" s="30">
        <v>0</v>
      </c>
      <c r="E73" s="44">
        <f t="shared" si="2"/>
        <v>0</v>
      </c>
    </row>
    <row r="74" spans="1:11" ht="11.25" customHeight="1" x14ac:dyDescent="0.2">
      <c r="A74" s="61" t="s">
        <v>89</v>
      </c>
      <c r="B74" s="30">
        <v>0</v>
      </c>
      <c r="C74" s="30">
        <v>0</v>
      </c>
      <c r="D74" s="30">
        <v>0</v>
      </c>
      <c r="E74" s="44">
        <f t="shared" si="2"/>
        <v>0</v>
      </c>
    </row>
    <row r="75" spans="1:11" ht="11.25" customHeight="1" x14ac:dyDescent="0.2">
      <c r="A75" s="61" t="s">
        <v>90</v>
      </c>
      <c r="B75" s="30">
        <v>0</v>
      </c>
      <c r="C75" s="30">
        <v>0</v>
      </c>
      <c r="D75" s="30">
        <v>0</v>
      </c>
      <c r="E75" s="44">
        <f t="shared" si="2"/>
        <v>0</v>
      </c>
    </row>
    <row r="76" spans="1:11" ht="11.25" customHeight="1" x14ac:dyDescent="0.2">
      <c r="A76" s="61" t="s">
        <v>91</v>
      </c>
      <c r="B76" s="30">
        <v>0</v>
      </c>
      <c r="C76" s="30">
        <v>0</v>
      </c>
      <c r="D76" s="30">
        <v>0</v>
      </c>
      <c r="E76" s="44">
        <f t="shared" si="2"/>
        <v>0</v>
      </c>
    </row>
    <row r="77" spans="1:11" ht="11.25" customHeight="1" x14ac:dyDescent="0.2">
      <c r="A77" s="61" t="s">
        <v>92</v>
      </c>
      <c r="B77" s="30">
        <v>0</v>
      </c>
      <c r="C77" s="30">
        <v>0</v>
      </c>
      <c r="D77" s="30">
        <v>0</v>
      </c>
      <c r="E77" s="44">
        <f t="shared" si="2"/>
        <v>0</v>
      </c>
    </row>
    <row r="78" spans="1:11" ht="11.25" customHeight="1" x14ac:dyDescent="0.2">
      <c r="A78" s="61" t="s">
        <v>93</v>
      </c>
      <c r="B78" s="30">
        <v>0</v>
      </c>
      <c r="C78" s="30">
        <v>0</v>
      </c>
      <c r="D78" s="30">
        <v>0</v>
      </c>
      <c r="E78" s="44">
        <f t="shared" si="2"/>
        <v>0</v>
      </c>
    </row>
    <row r="79" spans="1:11" ht="11.25" customHeight="1" x14ac:dyDescent="0.2">
      <c r="A79" s="61" t="s">
        <v>94</v>
      </c>
      <c r="B79" s="30">
        <v>0</v>
      </c>
      <c r="C79" s="30">
        <v>0</v>
      </c>
      <c r="D79" s="30">
        <v>0</v>
      </c>
      <c r="E79" s="44">
        <f t="shared" si="2"/>
        <v>0</v>
      </c>
    </row>
    <row r="80" spans="1:11" ht="11.25" customHeight="1" x14ac:dyDescent="0.2">
      <c r="A80" s="61" t="s">
        <v>95</v>
      </c>
      <c r="B80" s="30">
        <v>0</v>
      </c>
      <c r="C80" s="30">
        <v>0</v>
      </c>
      <c r="D80" s="30">
        <v>0</v>
      </c>
      <c r="E80" s="44">
        <f t="shared" si="2"/>
        <v>0</v>
      </c>
    </row>
    <row r="81" spans="1:5" ht="11.25" customHeight="1" x14ac:dyDescent="0.2">
      <c r="A81" s="61" t="s">
        <v>96</v>
      </c>
      <c r="B81" s="30">
        <v>77</v>
      </c>
      <c r="C81" s="30">
        <v>67</v>
      </c>
      <c r="D81" s="30">
        <v>2</v>
      </c>
      <c r="E81" s="44">
        <f t="shared" si="2"/>
        <v>146</v>
      </c>
    </row>
    <row r="82" spans="1:5" ht="11.25" customHeight="1" x14ac:dyDescent="0.2">
      <c r="A82" s="71" t="s">
        <v>97</v>
      </c>
      <c r="B82" s="6">
        <f t="shared" ref="B82:E82" si="3">SUM(B68:B81)</f>
        <v>12499</v>
      </c>
      <c r="C82" s="6">
        <f t="shared" si="3"/>
        <v>12331</v>
      </c>
      <c r="D82" s="6">
        <f t="shared" si="3"/>
        <v>183</v>
      </c>
      <c r="E82" s="6">
        <f t="shared" si="3"/>
        <v>25013</v>
      </c>
    </row>
    <row r="83" spans="1:5" ht="11.25" customHeight="1" x14ac:dyDescent="0.2">
      <c r="A83" s="63" t="s">
        <v>98</v>
      </c>
      <c r="B83" s="21"/>
      <c r="C83" s="21"/>
      <c r="D83" s="21"/>
      <c r="E83" s="40">
        <f>SUM(E70:E81)</f>
        <v>249</v>
      </c>
    </row>
    <row r="84" spans="1:5" ht="11.25" customHeight="1" x14ac:dyDescent="0.25">
      <c r="A84" s="38" t="s">
        <v>99</v>
      </c>
    </row>
    <row r="85" spans="1:5" ht="11.25" customHeight="1" x14ac:dyDescent="0.25">
      <c r="E85" s="38">
        <f>IF(ISERROR(E84/E83/1000),0,E84/E83/1000)</f>
        <v>0</v>
      </c>
    </row>
    <row r="86" spans="1:5" ht="11.25" customHeight="1" x14ac:dyDescent="0.25">
      <c r="A86" s="38" t="s">
        <v>100</v>
      </c>
    </row>
    <row r="87" spans="1:5" ht="11.25" customHeight="1" x14ac:dyDescent="0.2">
      <c r="A87" s="22"/>
      <c r="B87" s="5" t="s">
        <v>101</v>
      </c>
      <c r="C87" s="5" t="s">
        <v>102</v>
      </c>
      <c r="D87" s="5" t="s">
        <v>103</v>
      </c>
      <c r="E87" s="32" t="s">
        <v>104</v>
      </c>
    </row>
    <row r="88" spans="1:5" ht="11.25" customHeight="1" x14ac:dyDescent="0.25">
      <c r="A88" s="38" t="s">
        <v>105</v>
      </c>
      <c r="B88" s="38">
        <v>0</v>
      </c>
      <c r="C88" s="38">
        <v>0</v>
      </c>
      <c r="D88" s="38">
        <v>0</v>
      </c>
      <c r="E88" s="38">
        <f t="shared" ref="E88:E102" si="4">SUM(B88:D88)</f>
        <v>0</v>
      </c>
    </row>
    <row r="89" spans="1:5" ht="11.25" customHeight="1" x14ac:dyDescent="0.25">
      <c r="A89" s="38" t="s">
        <v>106</v>
      </c>
      <c r="B89" s="38">
        <v>0</v>
      </c>
      <c r="C89" s="38">
        <v>0</v>
      </c>
      <c r="D89" s="38">
        <v>0</v>
      </c>
      <c r="E89" s="38">
        <f t="shared" si="4"/>
        <v>0</v>
      </c>
    </row>
    <row r="90" spans="1:5" ht="11.25" customHeight="1" x14ac:dyDescent="0.25">
      <c r="A90" s="38" t="s">
        <v>107</v>
      </c>
      <c r="B90" s="38">
        <v>0</v>
      </c>
      <c r="C90" s="38">
        <v>0</v>
      </c>
      <c r="D90" s="38">
        <v>0</v>
      </c>
      <c r="E90" s="38">
        <f t="shared" si="4"/>
        <v>0</v>
      </c>
    </row>
    <row r="91" spans="1:5" ht="11.25" customHeight="1" x14ac:dyDescent="0.25">
      <c r="A91" s="38" t="s">
        <v>108</v>
      </c>
      <c r="B91" s="38">
        <v>0</v>
      </c>
      <c r="C91" s="38">
        <v>0</v>
      </c>
      <c r="D91" s="38">
        <v>0</v>
      </c>
      <c r="E91" s="38">
        <f t="shared" si="4"/>
        <v>0</v>
      </c>
    </row>
    <row r="92" spans="1:5" ht="11.25" customHeight="1" x14ac:dyDescent="0.25">
      <c r="A92" s="38" t="s">
        <v>109</v>
      </c>
      <c r="B92" s="38">
        <v>0</v>
      </c>
      <c r="C92" s="38">
        <v>0</v>
      </c>
      <c r="D92" s="38">
        <v>0</v>
      </c>
      <c r="E92" s="38">
        <f t="shared" si="4"/>
        <v>0</v>
      </c>
    </row>
    <row r="93" spans="1:5" ht="11.25" customHeight="1" x14ac:dyDescent="0.25">
      <c r="A93" s="38" t="s">
        <v>110</v>
      </c>
      <c r="B93" s="38">
        <v>0</v>
      </c>
      <c r="C93" s="38">
        <v>0</v>
      </c>
      <c r="D93" s="38">
        <v>0</v>
      </c>
      <c r="E93" s="38">
        <f t="shared" si="4"/>
        <v>0</v>
      </c>
    </row>
    <row r="94" spans="1:5" ht="11.25" customHeight="1" x14ac:dyDescent="0.25">
      <c r="A94" s="38" t="s">
        <v>111</v>
      </c>
      <c r="B94" s="38">
        <v>0</v>
      </c>
      <c r="C94" s="38">
        <v>0</v>
      </c>
      <c r="D94" s="38">
        <v>0</v>
      </c>
      <c r="E94" s="38">
        <f t="shared" si="4"/>
        <v>0</v>
      </c>
    </row>
    <row r="95" spans="1:5" ht="11.25" customHeight="1" x14ac:dyDescent="0.25">
      <c r="A95" s="38" t="s">
        <v>112</v>
      </c>
      <c r="B95" s="38">
        <v>0</v>
      </c>
      <c r="C95" s="38">
        <v>0</v>
      </c>
      <c r="D95" s="38">
        <v>0</v>
      </c>
      <c r="E95" s="38">
        <f t="shared" si="4"/>
        <v>0</v>
      </c>
    </row>
    <row r="96" spans="1:5" ht="11.25" customHeight="1" x14ac:dyDescent="0.25">
      <c r="A96" s="38" t="s">
        <v>113</v>
      </c>
      <c r="B96" s="38">
        <v>0</v>
      </c>
      <c r="C96" s="38">
        <v>0</v>
      </c>
      <c r="D96" s="38">
        <v>0</v>
      </c>
      <c r="E96" s="38">
        <f t="shared" si="4"/>
        <v>0</v>
      </c>
    </row>
    <row r="97" spans="1:11" ht="11.25" customHeight="1" x14ac:dyDescent="0.25">
      <c r="A97" s="38" t="s">
        <v>114</v>
      </c>
      <c r="B97" s="38">
        <v>0</v>
      </c>
      <c r="C97" s="38">
        <v>0</v>
      </c>
      <c r="D97" s="38">
        <v>0</v>
      </c>
      <c r="E97" s="38">
        <f t="shared" si="4"/>
        <v>0</v>
      </c>
    </row>
    <row r="98" spans="1:11" ht="11.25" customHeight="1" x14ac:dyDescent="0.25">
      <c r="A98" s="38" t="s">
        <v>115</v>
      </c>
      <c r="B98" s="38">
        <v>0</v>
      </c>
      <c r="C98" s="38">
        <v>0</v>
      </c>
      <c r="D98" s="38">
        <v>0</v>
      </c>
      <c r="E98" s="38">
        <f t="shared" si="4"/>
        <v>0</v>
      </c>
    </row>
    <row r="99" spans="1:11" ht="11.25" customHeight="1" x14ac:dyDescent="0.25">
      <c r="A99" s="38" t="s">
        <v>116</v>
      </c>
      <c r="B99" s="38">
        <v>0</v>
      </c>
      <c r="C99" s="38">
        <v>0</v>
      </c>
      <c r="D99" s="38">
        <v>0</v>
      </c>
      <c r="E99" s="38">
        <f t="shared" si="4"/>
        <v>0</v>
      </c>
    </row>
    <row r="100" spans="1:11" ht="11.25" customHeight="1" x14ac:dyDescent="0.25">
      <c r="A100" s="38" t="s">
        <v>117</v>
      </c>
      <c r="B100" s="38">
        <v>289</v>
      </c>
      <c r="C100" s="38">
        <v>5</v>
      </c>
      <c r="D100" s="38">
        <v>5</v>
      </c>
      <c r="E100" s="38">
        <f t="shared" si="4"/>
        <v>299</v>
      </c>
    </row>
    <row r="101" spans="1:11" ht="11.25" customHeight="1" x14ac:dyDescent="0.25">
      <c r="A101" s="38" t="s">
        <v>118</v>
      </c>
      <c r="B101" s="38">
        <v>39</v>
      </c>
      <c r="C101" s="38">
        <v>0</v>
      </c>
      <c r="D101" s="38">
        <v>0</v>
      </c>
      <c r="E101" s="38">
        <f t="shared" si="4"/>
        <v>39</v>
      </c>
    </row>
    <row r="102" spans="1:11" ht="11.25" customHeight="1" x14ac:dyDescent="0.25">
      <c r="A102" s="38" t="s">
        <v>119</v>
      </c>
      <c r="D102" s="38">
        <v>0</v>
      </c>
      <c r="E102" s="38">
        <f t="shared" si="4"/>
        <v>0</v>
      </c>
    </row>
    <row r="103" spans="1:11" ht="11.25" customHeight="1" x14ac:dyDescent="0.25">
      <c r="D103" s="13" t="s">
        <v>120</v>
      </c>
      <c r="E103" s="13">
        <f>SUM(E88:E102)</f>
        <v>338</v>
      </c>
    </row>
    <row r="104" spans="1:11" ht="11.25" customHeight="1" x14ac:dyDescent="0.25">
      <c r="A104" s="38" t="s">
        <v>121</v>
      </c>
      <c r="B104" s="38">
        <v>8103</v>
      </c>
      <c r="C104" s="38">
        <v>192</v>
      </c>
      <c r="D104" s="38">
        <v>9</v>
      </c>
      <c r="E104" s="38">
        <f t="shared" ref="E104:E106" si="5">SUM(B104:D104)</f>
        <v>8304</v>
      </c>
    </row>
    <row r="105" spans="1:11" ht="11.25" customHeight="1" x14ac:dyDescent="0.25">
      <c r="A105" s="38" t="s">
        <v>122</v>
      </c>
      <c r="D105" s="38">
        <v>0</v>
      </c>
      <c r="E105" s="38">
        <f t="shared" si="5"/>
        <v>0</v>
      </c>
    </row>
    <row r="106" spans="1:11" ht="11.25" customHeight="1" x14ac:dyDescent="0.25">
      <c r="A106" s="38" t="s">
        <v>123</v>
      </c>
      <c r="D106" s="38">
        <v>0</v>
      </c>
      <c r="E106" s="38">
        <f t="shared" si="5"/>
        <v>0</v>
      </c>
    </row>
    <row r="109" spans="1:11" ht="15.75" customHeight="1" x14ac:dyDescent="0.25"/>
    <row r="110" spans="1:11" ht="11.25" customHeight="1" x14ac:dyDescent="0.25">
      <c r="A110" s="87" t="s">
        <v>124</v>
      </c>
      <c r="B110" s="88"/>
      <c r="C110" s="88"/>
      <c r="D110" s="88"/>
      <c r="E110" s="88"/>
      <c r="F110" s="88"/>
      <c r="G110" s="88"/>
      <c r="H110" s="88"/>
      <c r="I110" s="88"/>
      <c r="J110" s="88"/>
      <c r="K110" s="88"/>
    </row>
    <row r="111" spans="1:11" ht="11.25" customHeight="1" x14ac:dyDescent="0.25">
      <c r="A111" s="88"/>
      <c r="B111" s="88"/>
      <c r="C111" s="88"/>
      <c r="D111" s="88"/>
      <c r="E111" s="88"/>
      <c r="F111" s="88"/>
      <c r="G111" s="88"/>
      <c r="H111" s="88"/>
      <c r="I111" s="88"/>
      <c r="J111" s="88"/>
      <c r="K111" s="88"/>
    </row>
    <row r="112" spans="1:11" ht="11.25" customHeight="1" x14ac:dyDescent="0.2">
      <c r="A112" s="22"/>
      <c r="B112" s="5" t="s">
        <v>101</v>
      </c>
      <c r="C112" s="5" t="s">
        <v>102</v>
      </c>
      <c r="D112" s="5" t="s">
        <v>103</v>
      </c>
      <c r="E112" s="32"/>
    </row>
    <row r="113" spans="1:4" ht="11.25" customHeight="1" x14ac:dyDescent="0.25">
      <c r="A113" s="38" t="s">
        <v>125</v>
      </c>
      <c r="B113" s="38">
        <v>2680</v>
      </c>
      <c r="C113" s="38">
        <v>12</v>
      </c>
      <c r="D113" s="38">
        <v>274</v>
      </c>
    </row>
    <row r="114" spans="1:4" ht="11.25" customHeight="1" x14ac:dyDescent="0.25">
      <c r="A114" s="38" t="s">
        <v>126</v>
      </c>
      <c r="B114" s="38">
        <v>3649</v>
      </c>
      <c r="C114" s="38">
        <v>158</v>
      </c>
      <c r="D114" s="38">
        <v>1103</v>
      </c>
    </row>
    <row r="115" spans="1:4" ht="11.25" customHeight="1" x14ac:dyDescent="0.25">
      <c r="A115" s="38" t="s">
        <v>127</v>
      </c>
      <c r="B115" s="38">
        <v>0</v>
      </c>
      <c r="C115" s="38">
        <v>0</v>
      </c>
      <c r="D115" s="38">
        <v>0</v>
      </c>
    </row>
    <row r="116" spans="1:4" ht="11.25" customHeight="1" x14ac:dyDescent="0.25">
      <c r="A116" s="38" t="s">
        <v>128</v>
      </c>
      <c r="B116" s="38">
        <v>0</v>
      </c>
      <c r="C116" s="38">
        <v>0</v>
      </c>
      <c r="D116" s="38">
        <v>0</v>
      </c>
    </row>
    <row r="117" spans="1:4" ht="11.25" customHeight="1" x14ac:dyDescent="0.25">
      <c r="A117" s="38" t="s">
        <v>129</v>
      </c>
      <c r="B117" s="38">
        <v>0</v>
      </c>
      <c r="C117" s="38">
        <v>0</v>
      </c>
      <c r="D117" s="38">
        <v>0</v>
      </c>
    </row>
    <row r="118" spans="1:4" ht="11.25" customHeight="1" x14ac:dyDescent="0.25">
      <c r="A118" s="38" t="s">
        <v>130</v>
      </c>
      <c r="B118" s="38">
        <v>0</v>
      </c>
      <c r="C118" s="38">
        <v>0</v>
      </c>
      <c r="D118" s="38">
        <v>0</v>
      </c>
    </row>
    <row r="119" spans="1:4" ht="11.25" customHeight="1" x14ac:dyDescent="0.25">
      <c r="A119" s="38" t="s">
        <v>131</v>
      </c>
      <c r="B119" s="38">
        <v>0</v>
      </c>
      <c r="C119" s="38">
        <v>0</v>
      </c>
      <c r="D119" s="38">
        <v>0</v>
      </c>
    </row>
    <row r="120" spans="1:4" ht="11.25" customHeight="1" x14ac:dyDescent="0.25">
      <c r="A120" s="38" t="s">
        <v>132</v>
      </c>
      <c r="B120" s="38">
        <v>0</v>
      </c>
      <c r="C120" s="38">
        <v>0</v>
      </c>
      <c r="D120" s="38">
        <v>0</v>
      </c>
    </row>
    <row r="121" spans="1:4" ht="11.25" customHeight="1" x14ac:dyDescent="0.25">
      <c r="A121" s="38" t="s">
        <v>133</v>
      </c>
      <c r="B121" s="38">
        <v>0</v>
      </c>
      <c r="C121" s="38">
        <v>0</v>
      </c>
      <c r="D121" s="38">
        <v>0</v>
      </c>
    </row>
    <row r="122" spans="1:4" ht="11.25" customHeight="1" x14ac:dyDescent="0.25">
      <c r="A122" s="38" t="s">
        <v>134</v>
      </c>
      <c r="B122" s="38">
        <v>0</v>
      </c>
      <c r="C122" s="38">
        <v>0</v>
      </c>
      <c r="D122" s="38">
        <v>0</v>
      </c>
    </row>
    <row r="123" spans="1:4" ht="11.25" customHeight="1" x14ac:dyDescent="0.25">
      <c r="A123" s="38" t="s">
        <v>135</v>
      </c>
      <c r="B123" s="38">
        <v>0</v>
      </c>
      <c r="C123" s="38">
        <v>0</v>
      </c>
      <c r="D123" s="38">
        <v>0</v>
      </c>
    </row>
    <row r="124" spans="1:4" ht="11.25" customHeight="1" x14ac:dyDescent="0.25">
      <c r="A124" s="38" t="s">
        <v>136</v>
      </c>
      <c r="B124" s="38">
        <v>0</v>
      </c>
      <c r="C124" s="38">
        <v>0</v>
      </c>
    </row>
    <row r="125" spans="1:4" ht="11.25" customHeight="1" x14ac:dyDescent="0.25">
      <c r="A125" s="38" t="s">
        <v>137</v>
      </c>
      <c r="B125" s="38">
        <v>52</v>
      </c>
      <c r="C125" s="38">
        <v>13</v>
      </c>
      <c r="D125" s="38">
        <v>5</v>
      </c>
    </row>
    <row r="126" spans="1:4" ht="11.25" customHeight="1" x14ac:dyDescent="0.25">
      <c r="A126" s="38" t="s">
        <v>138</v>
      </c>
      <c r="B126" s="38">
        <v>1371</v>
      </c>
      <c r="C126" s="38">
        <v>9</v>
      </c>
      <c r="D126" s="38">
        <v>53</v>
      </c>
    </row>
    <row r="131" spans="1:4" ht="11.25" customHeight="1" x14ac:dyDescent="0.25">
      <c r="A131" s="38">
        <v>6375</v>
      </c>
      <c r="B131" s="38">
        <v>6375</v>
      </c>
      <c r="C131" s="38">
        <v>2447</v>
      </c>
      <c r="D131" s="38">
        <v>89</v>
      </c>
    </row>
    <row r="132" spans="1:4" ht="11.25" customHeight="1" x14ac:dyDescent="0.25">
      <c r="A132" s="38">
        <v>0</v>
      </c>
      <c r="B132" s="38">
        <v>0</v>
      </c>
      <c r="C132" s="38">
        <v>0</v>
      </c>
      <c r="D132" s="38">
        <v>0</v>
      </c>
    </row>
    <row r="133" spans="1:4" ht="11.25" customHeight="1" x14ac:dyDescent="0.25">
      <c r="A133" s="38">
        <v>16</v>
      </c>
      <c r="B133" s="38">
        <v>1</v>
      </c>
      <c r="C133" s="38">
        <v>0</v>
      </c>
      <c r="D133" s="38">
        <v>0</v>
      </c>
    </row>
    <row r="134" spans="1:4" ht="11.25" customHeight="1" x14ac:dyDescent="0.25">
      <c r="A134" s="12">
        <f t="shared" ref="A134:D134" si="6">A131/SUM(A131:A133)</f>
        <v>0.99749647942419029</v>
      </c>
      <c r="B134" s="12">
        <f t="shared" si="6"/>
        <v>0.99984316185696365</v>
      </c>
      <c r="C134" s="12">
        <f t="shared" si="6"/>
        <v>1</v>
      </c>
      <c r="D134" s="12">
        <f t="shared" si="6"/>
        <v>1</v>
      </c>
    </row>
    <row r="137" spans="1:4" ht="11.25" customHeight="1" x14ac:dyDescent="0.25">
      <c r="A137" s="38" t="s">
        <v>139</v>
      </c>
      <c r="B137" s="38">
        <f>IF(ISERROR(SUM(#REF!)/SUM(#REF!)),0,SUM(#REF!)/SUM(#REF!))</f>
        <v>0</v>
      </c>
    </row>
    <row r="140" spans="1:4" ht="11.25" customHeight="1" x14ac:dyDescent="0.25">
      <c r="B140" s="38" t="s">
        <v>140</v>
      </c>
    </row>
    <row r="141" spans="1:4" ht="11.25" customHeight="1" x14ac:dyDescent="0.25">
      <c r="A141" s="65" t="s">
        <v>141</v>
      </c>
      <c r="B141" s="17">
        <v>0</v>
      </c>
      <c r="C141" s="17"/>
    </row>
    <row r="142" spans="1:4" ht="11.25" customHeight="1" x14ac:dyDescent="0.25">
      <c r="A142" s="65" t="s">
        <v>142</v>
      </c>
      <c r="B142" s="17">
        <v>26841</v>
      </c>
      <c r="C142" s="17"/>
    </row>
    <row r="143" spans="1:4" ht="11.25" customHeight="1" x14ac:dyDescent="0.25">
      <c r="A143" s="65" t="s">
        <v>143</v>
      </c>
      <c r="B143" s="17">
        <v>0</v>
      </c>
      <c r="C143" s="17"/>
    </row>
    <row r="144" spans="1:4" ht="11.25" customHeight="1" x14ac:dyDescent="0.25">
      <c r="A144" s="65" t="s">
        <v>144</v>
      </c>
      <c r="B144" s="17"/>
      <c r="C144" s="17"/>
    </row>
    <row r="145" spans="1:5" ht="11.25" customHeight="1" x14ac:dyDescent="0.25">
      <c r="A145" s="65" t="s">
        <v>145</v>
      </c>
      <c r="B145" s="17">
        <f>IF(ISERROR(B141/B144/1000),0,B141/B144/1000)</f>
        <v>0</v>
      </c>
      <c r="C145" s="17"/>
      <c r="D145" s="17"/>
      <c r="E145" s="17"/>
    </row>
    <row r="146" spans="1:5" ht="11.25" customHeight="1" x14ac:dyDescent="0.25">
      <c r="A146" s="38" t="s">
        <v>81</v>
      </c>
      <c r="B146" s="38">
        <f>IF(ISERROR(B141/B142),0,B141/B142)</f>
        <v>0</v>
      </c>
    </row>
    <row r="149" spans="1:5" ht="11.25" customHeight="1" x14ac:dyDescent="0.25">
      <c r="A149" s="38" t="s">
        <v>146</v>
      </c>
    </row>
    <row r="151" spans="1:5" ht="11.25" customHeight="1" x14ac:dyDescent="0.25">
      <c r="B151" s="38" t="s">
        <v>147</v>
      </c>
      <c r="C151" s="38">
        <v>27092</v>
      </c>
    </row>
    <row r="152" spans="1:5" ht="11.25" customHeight="1" x14ac:dyDescent="0.25">
      <c r="B152" s="38" t="s">
        <v>78</v>
      </c>
      <c r="C152" s="38">
        <v>92</v>
      </c>
    </row>
    <row r="153" spans="1:5" ht="11.25" customHeight="1" x14ac:dyDescent="0.25">
      <c r="B153" s="38" t="s">
        <v>148</v>
      </c>
      <c r="C153" s="38">
        <f>C151-C152</f>
        <v>27000</v>
      </c>
    </row>
    <row r="154" spans="1:5" ht="11.25" customHeight="1" x14ac:dyDescent="0.25">
      <c r="B154" s="38" t="s">
        <v>149</v>
      </c>
      <c r="C154" s="38">
        <v>192</v>
      </c>
    </row>
    <row r="155" spans="1:5" ht="11.25" customHeight="1" x14ac:dyDescent="0.25">
      <c r="B155" s="38" t="s">
        <v>99</v>
      </c>
    </row>
    <row r="156" spans="1:5" ht="11.25" customHeight="1" x14ac:dyDescent="0.25">
      <c r="B156" s="13" t="s">
        <v>150</v>
      </c>
      <c r="C156" s="38">
        <f>IF(C151=0,"-",C153/C151)</f>
        <v>0.9966041635907279</v>
      </c>
    </row>
    <row r="157" spans="1:5" ht="11.25" customHeight="1" x14ac:dyDescent="0.25">
      <c r="B157" s="13" t="s">
        <v>81</v>
      </c>
      <c r="C157" s="38">
        <f>IF(C153=0,"-",C154/C153)</f>
        <v>7.1111111111111115E-3</v>
      </c>
    </row>
    <row r="158" spans="1:5" ht="11.25" customHeight="1" x14ac:dyDescent="0.25">
      <c r="B158" s="13" t="s">
        <v>145</v>
      </c>
      <c r="C158" s="38">
        <f>IF(C154=0,"-",0.001*C155/C154)</f>
        <v>0</v>
      </c>
    </row>
  </sheetData>
  <mergeCells count="3">
    <mergeCell ref="A41:K42"/>
    <mergeCell ref="A64:K65"/>
    <mergeCell ref="A110:K111"/>
  </mergeCells>
  <pageMargins left="0.69791668653488159" right="0.69791668653488159" top="0.75" bottom="0.75" header="0.28125" footer="0.28125"/>
  <pageSetup paperSize="9" pageOrder="overThenDown" orientation="portrait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5</vt:i4>
      </vt:variant>
    </vt:vector>
  </HeadingPairs>
  <TitlesOfParts>
    <vt:vector size="12" baseType="lpstr">
      <vt:lpstr>Основные параметры оценки</vt:lpstr>
      <vt:lpstr>Данные по покрытию с терминалов</vt:lpstr>
      <vt:lpstr>GSM Сканер </vt:lpstr>
      <vt:lpstr>WCDMA сканер</vt:lpstr>
      <vt:lpstr>LTE сканер</vt:lpstr>
      <vt:lpstr>Дополнительная информация</vt:lpstr>
      <vt:lpstr>c</vt:lpstr>
      <vt:lpstr>'c'!StatisticsTableB28</vt:lpstr>
      <vt:lpstr>'Основные параметры оценки'!StatisticsTableB28</vt:lpstr>
      <vt:lpstr>'c'!StatisticsTableB46</vt:lpstr>
      <vt:lpstr>'Основные параметры оценки'!StatisticsTableB46</vt:lpstr>
      <vt:lpstr>'Основные параметры оценки'!Область_печати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Тимофеев Владимир Александрович</cp:lastModifiedBy>
  <dcterms:modified xsi:type="dcterms:W3CDTF">2016-12-02T07:00:55Z</dcterms:modified>
</cp:coreProperties>
</file>