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480" yWindow="60" windowWidth="18075" windowHeight="9900" tabRatio="866"/>
  </bookViews>
  <sheets>
    <sheet name="Основные параметры оценки" sheetId="1" r:id="rId1"/>
    <sheet name="Данные по покрытию с терминалов" sheetId="2" r:id="rId2"/>
    <sheet name="GSM Сканер " sheetId="3" r:id="rId3"/>
    <sheet name="WCDMA сканер" sheetId="4" r:id="rId4"/>
    <sheet name="LTE сканер" sheetId="5" r:id="rId5"/>
    <sheet name="Дополнительная информация" sheetId="6" r:id="rId6"/>
    <sheet name="c" sheetId="7" state="hidden" r:id="rId7"/>
  </sheets>
  <externalReferences>
    <externalReference r:id="rId8"/>
  </externalReferences>
  <definedNames>
    <definedName name="StatisticsTableB28" localSheetId="6">'Основные параметры оценки'!$A$19:$D$25</definedName>
    <definedName name="StatisticsTableB28" localSheetId="2">'[1]Основные параметры оценки'!$A$28:$D$35</definedName>
    <definedName name="StatisticsTableB28" localSheetId="4">'[1]Основные параметры оценки'!$A$28:$D$35</definedName>
    <definedName name="StatisticsTableB28" localSheetId="3">'[1]Основные параметры оценки'!$A$28:$D$35</definedName>
    <definedName name="StatisticsTableB28" localSheetId="1">'[1]Основные параметры оценки'!$A$28:$D$35</definedName>
    <definedName name="StatisticsTableB28" localSheetId="5">'[1]Основные параметры оценки'!$A$28:$D$35</definedName>
    <definedName name="StatisticsTableB28" localSheetId="0">'Основные параметры оценки'!$A$19:$D$25</definedName>
    <definedName name="StatisticsTableB46" localSheetId="6">'Основные параметры оценки'!$A$26:$D$29</definedName>
    <definedName name="StatisticsTableB46" localSheetId="2">'[1]Основные параметры оценки'!$A$36:$D$39</definedName>
    <definedName name="StatisticsTableB46" localSheetId="4">'[1]Основные параметры оценки'!$A$36:$D$39</definedName>
    <definedName name="StatisticsTableB46" localSheetId="3">'[1]Основные параметры оценки'!$A$36:$D$39</definedName>
    <definedName name="StatisticsTableB46" localSheetId="1">'[1]Основные параметры оценки'!$A$36:$D$39</definedName>
    <definedName name="StatisticsTableB46" localSheetId="5">'[1]Основные параметры оценки'!$A$36:$D$39</definedName>
    <definedName name="StatisticsTableB46" localSheetId="0">'Основные параметры оценки'!$A$26:$D$29</definedName>
    <definedName name="_xlnm.Print_Area" localSheetId="0">'Основные параметры оценки'!$A$1:$F$37</definedName>
  </definedNames>
  <calcPr calcId="145621"/>
</workbook>
</file>

<file path=xl/calcChain.xml><?xml version="1.0" encoding="utf-8"?>
<calcChain xmlns="http://schemas.openxmlformats.org/spreadsheetml/2006/main">
  <c r="C158" i="7" l="1"/>
  <c r="C157" i="7"/>
  <c r="C153" i="7"/>
  <c r="C156" i="7" s="1"/>
  <c r="B146" i="7"/>
  <c r="B145" i="7"/>
  <c r="B137" i="7"/>
  <c r="D134" i="7"/>
  <c r="C134" i="7"/>
  <c r="B134" i="7"/>
  <c r="A134" i="7"/>
  <c r="E106" i="7"/>
  <c r="E105" i="7"/>
  <c r="E104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D82" i="7"/>
  <c r="C82" i="7"/>
  <c r="B82" i="7"/>
  <c r="E81" i="7"/>
  <c r="E80" i="7"/>
  <c r="E79" i="7"/>
  <c r="E78" i="7"/>
  <c r="E77" i="7"/>
  <c r="E76" i="7"/>
  <c r="E75" i="7"/>
  <c r="E74" i="7"/>
  <c r="E73" i="7"/>
  <c r="E72" i="7"/>
  <c r="E71" i="7"/>
  <c r="E70" i="7"/>
  <c r="E83" i="7" s="1"/>
  <c r="E85" i="7" s="1"/>
  <c r="E69" i="7"/>
  <c r="E82" i="7" s="1"/>
  <c r="E68" i="7"/>
  <c r="D61" i="7"/>
  <c r="C61" i="7"/>
  <c r="B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61" i="7" s="1"/>
  <c r="E62" i="7" s="1"/>
  <c r="E46" i="7"/>
  <c r="E45" i="7"/>
  <c r="C36" i="7"/>
  <c r="C35" i="7"/>
  <c r="C21" i="7"/>
  <c r="C37" i="7" l="1"/>
  <c r="E63" i="7"/>
  <c r="E103" i="7"/>
</calcChain>
</file>

<file path=xl/sharedStrings.xml><?xml version="1.0" encoding="utf-8"?>
<sst xmlns="http://schemas.openxmlformats.org/spreadsheetml/2006/main" count="236" uniqueCount="184">
  <si>
    <t xml:space="preserve"> </t>
  </si>
  <si>
    <t>ФЕДЕРАЛЬНОЕ ГОСУДАРСТВЕННОЕ УНИТАРНОЕ ПРЕДПРИЯТИЕ</t>
  </si>
  <si>
    <t>РАДИОЧАСТОТНЫЙ ЦЕНТР ЦЕНТРАЛЬНОГО ФЕДЕРАЛЬНОГО ОКРУГА</t>
  </si>
  <si>
    <t>Параметры качества</t>
  </si>
  <si>
    <t xml:space="preserve">Требования к граничным значениям </t>
  </si>
  <si>
    <t>Значение</t>
  </si>
  <si>
    <t>Показатели качества услуг подвижной радиотелефонной связи в части голосового соединения</t>
  </si>
  <si>
    <t xml:space="preserve">Доля неуспешных попыток установления голосового соединения  (Voice Service Non-Acessibility ) [%] </t>
  </si>
  <si>
    <t>Доля обрывов голосовых соединений ( Voice Service Cut-off Ratio) [%]</t>
  </si>
  <si>
    <t>Средняя разборчивость речи на соединение (Speech Quality on Call basis (MOS POLQA))</t>
  </si>
  <si>
    <t>Доля голосовых соединений с низкой разборчивостью речи (Negative MOS samples Ratio,MOS POLQA &lt; 2,6) [%]</t>
  </si>
  <si>
    <t>Показатели качества услуг подвижной радиотелефонной связи в части передачи коротких текстовых сообщений</t>
  </si>
  <si>
    <t>Доля недоставленных SMS сообщений [%]</t>
  </si>
  <si>
    <t>Среднее время доставки SMS сообщений [сек]</t>
  </si>
  <si>
    <t>Показатели качества услуг связи по передаче данных, за исключением услуг связи по передаче данных для целей передачи голосовой информации</t>
  </si>
  <si>
    <t>Доля неуспешного TCP/IP соединения с сервером (HTTP IP-Service Access Failure Ratio) [%]</t>
  </si>
  <si>
    <t>Доля неуспешных сессий по протоколу HTTP (HTTP Session Failure Ratio) [%]</t>
  </si>
  <si>
    <t>Среднее значение скорости передачи данных к абоненту (HTTP DL Mean User Data Rate) [Kb/sec]</t>
  </si>
  <si>
    <t>Продолжительность успешной сессии (HTTP Session Time) [ms]</t>
  </si>
  <si>
    <t>Справочная информация</t>
  </si>
  <si>
    <t xml:space="preserve">Общее количество тестовых голосовых соединений </t>
  </si>
  <si>
    <t xml:space="preserve">Общее количество голосовых последовательностей в оцениваемых соединениях (POLQA) </t>
  </si>
  <si>
    <t>Количество голосовых соединений с низкой разборчивостью (Negative MOS samples Count, MOS POLQA&lt;2,6)[%]</t>
  </si>
  <si>
    <t>Общее количество отправленных SMS - сообщений</t>
  </si>
  <si>
    <t>Общее количество попыток соединений с сервером передачи данных HTTP (Загрузка файлов)</t>
  </si>
  <si>
    <t>Общее количество тестовых сессий по протоколу HTTP (Web-browsing)</t>
  </si>
  <si>
    <t>GSM_WCDMA_EVENTS - inter-RAT</t>
  </si>
  <si>
    <t>Entering GSM from WCDMA</t>
  </si>
  <si>
    <t>Entering WCDMA from GSM</t>
  </si>
  <si>
    <t>UTRAN-to-GSM Cell Change Order Failure</t>
  </si>
  <si>
    <t>UTRAN-to-GSM Cell Change Order Start</t>
  </si>
  <si>
    <t>UTRAN-to-GSM Cell Change Order Success</t>
  </si>
  <si>
    <t>GSM-to-UTRAN Cell Reselection Start</t>
  </si>
  <si>
    <t>GSM-to-UTRAN Cell Reselection OK</t>
  </si>
  <si>
    <t>GSM-to-UTRAN Cell Reselection Fail</t>
  </si>
  <si>
    <t>UTRAN-to-GSM Handover Failure</t>
  </si>
  <si>
    <t>UTRAN-to-GSM Handover Start</t>
  </si>
  <si>
    <t>UTRAN-to-GSM Handover Success</t>
  </si>
  <si>
    <t>RRC Connection Request Retry</t>
  </si>
  <si>
    <t>RRC Connection Setup Fail</t>
  </si>
  <si>
    <t>RRC Connection Setup OK</t>
  </si>
  <si>
    <t>RRC Connection Setup Rejected</t>
  </si>
  <si>
    <t>RRC connection setup success rate</t>
  </si>
  <si>
    <t>UMTS soft Handover</t>
  </si>
  <si>
    <t>Radio Link Addition</t>
  </si>
  <si>
    <t>Radio Link Addition (partial)</t>
  </si>
  <si>
    <t>Radio Link Addition Failure</t>
  </si>
  <si>
    <t>Radio Link Removal</t>
  </si>
  <si>
    <t>Radio Link Removal (partial)</t>
  </si>
  <si>
    <t>Radio Link Removal Failure</t>
  </si>
  <si>
    <t>Radio Link Replacement</t>
  </si>
  <si>
    <t>Radio Link Replacement (partial)</t>
  </si>
  <si>
    <t>Radio Link Replacement Failure</t>
  </si>
  <si>
    <t>soft Handover</t>
  </si>
  <si>
    <t>soft handover complete</t>
  </si>
  <si>
    <t>soft handover complete Rate</t>
  </si>
  <si>
    <t>CS setup Results Failure</t>
  </si>
  <si>
    <t>CS Call Setup Summary</t>
  </si>
  <si>
    <t>Events or Event Categories</t>
  </si>
  <si>
    <t>Originating CS Calls</t>
  </si>
  <si>
    <t>Terminating CS Calls</t>
  </si>
  <si>
    <t>Other CS Calls</t>
  </si>
  <si>
    <t>All CS Calls</t>
  </si>
  <si>
    <t>Call Setup Success</t>
  </si>
  <si>
    <t>Call Setup EOF</t>
  </si>
  <si>
    <t>Call Setup Abort by UE (Normal Cause)</t>
  </si>
  <si>
    <t>Call Setup Abort by Network (Normal Cause)</t>
  </si>
  <si>
    <t>Call Setup Abort by UE (Other Cause)</t>
  </si>
  <si>
    <t>Call Setup Abort by Network (Other Cause)</t>
  </si>
  <si>
    <t>Call Setup RRC Release - Normal Cause Event</t>
  </si>
  <si>
    <t>Call Setup RR Channel Release</t>
  </si>
  <si>
    <t>Call Setup RRC Release - User Inactivity</t>
  </si>
  <si>
    <t>Call Setup RRC Release - Congestion</t>
  </si>
  <si>
    <t>Call Setup RRC Release - DirectedSigConnReEst</t>
  </si>
  <si>
    <t>Call Setup RRC Release - Pre-emptive</t>
  </si>
  <si>
    <t>Call Setup RRC Release - Re-Establishment Reject</t>
  </si>
  <si>
    <t>Call Setup RRC Release - Unspecified</t>
  </si>
  <si>
    <t>Call Setup Blocked</t>
  </si>
  <si>
    <t>Call Setup Failure</t>
  </si>
  <si>
    <t>Total Call Setups</t>
  </si>
  <si>
    <t>call success rate</t>
  </si>
  <si>
    <t>Retainability in test area</t>
  </si>
  <si>
    <t>CS Call End Summary</t>
  </si>
  <si>
    <t>Call Release by UE (Normal Cause)</t>
  </si>
  <si>
    <t>Call Release by Network (Normal Cause)</t>
  </si>
  <si>
    <t>Call On-Call @ EOF</t>
  </si>
  <si>
    <t>Call Release by UE (Other Cause)</t>
  </si>
  <si>
    <t>Call Release by Network (Other Cause)</t>
  </si>
  <si>
    <t>Call RRC Release - Normal Cause Event</t>
  </si>
  <si>
    <t>Call RR Channel Release</t>
  </si>
  <si>
    <t>Call RRC Release - User Inactivity</t>
  </si>
  <si>
    <t>Call RRC Release - Congestion</t>
  </si>
  <si>
    <t>Call RRC Release - DirectedSigConnReEst</t>
  </si>
  <si>
    <t>Call RRC Release - Pre-emptive</t>
  </si>
  <si>
    <t>Call RRC Release - Re-Establishment Reject</t>
  </si>
  <si>
    <t>Call RRC Release - Unspecified</t>
  </si>
  <si>
    <t>Call Dropped</t>
  </si>
  <si>
    <t>Total Call Ends</t>
  </si>
  <si>
    <t>Abnormal call end</t>
  </si>
  <si>
    <t>Call Time</t>
  </si>
  <si>
    <t>PS Call Setup Summary</t>
  </si>
  <si>
    <t>MO</t>
  </si>
  <si>
    <t>MT</t>
  </si>
  <si>
    <t>Other</t>
  </si>
  <si>
    <t>Totle</t>
  </si>
  <si>
    <t>PS Call Setup NW Abort (Normal Cause)</t>
  </si>
  <si>
    <t>PS Call Setup NW Abort (Other Cause)</t>
  </si>
  <si>
    <t>PS Call Setup MS Abort (Normal Cause)</t>
  </si>
  <si>
    <t>PS Call Setup MS Abort (Other Cause)</t>
  </si>
  <si>
    <t>PS Call Setup RRC Release - Congestion</t>
  </si>
  <si>
    <t>PS Call Setup RRC Release - DirectedSigConnReEst</t>
  </si>
  <si>
    <t>PS Call Setup RRC Release - Normal Cause Event</t>
  </si>
  <si>
    <t>PS Call Setup RRC Release - Pre-emptive</t>
  </si>
  <si>
    <t>PS Call Setup RRC Release - Re-Establishment Reject</t>
  </si>
  <si>
    <t>PS Call Setup RRC Release - Unspecified</t>
  </si>
  <si>
    <t>PS Call Setup RRC Release - User Inactivity</t>
  </si>
  <si>
    <t>PS Call Setup RR Channel Release</t>
  </si>
  <si>
    <t>PS Call Setup Failure</t>
  </si>
  <si>
    <t>PS Call Setup EOF</t>
  </si>
  <si>
    <t>PS Call Re-establishment Fail</t>
  </si>
  <si>
    <t>Summary</t>
  </si>
  <si>
    <t>PS Call Setup Success</t>
  </si>
  <si>
    <t>PS Call Re-establishment OK</t>
  </si>
  <si>
    <t>On PS Call at Start of File (Setup OK)</t>
  </si>
  <si>
    <t>PS Call End Summary</t>
  </si>
  <si>
    <t>PS Call NW Release (Normal Cause)</t>
  </si>
  <si>
    <t>PS Call MS Release (Normal Cause)</t>
  </si>
  <si>
    <t>PS Call NW Release (Other Cause)</t>
  </si>
  <si>
    <t>PS Call MS Release (Other Cause)</t>
  </si>
  <si>
    <t>PS Call RRC Release - Congestion</t>
  </si>
  <si>
    <t>PS Call RRC Release - DirectedSigConnReEst</t>
  </si>
  <si>
    <t>PS Call RRC Release - Normal Cause Event</t>
  </si>
  <si>
    <t>PS Call RRC Release - Pre-emptive</t>
  </si>
  <si>
    <t>PS Call RRC Release - Re-Establishment Reject</t>
  </si>
  <si>
    <t>PS Call RRC Release - Unspecified</t>
  </si>
  <si>
    <t>PS Call RRC Release - User Inactivity</t>
  </si>
  <si>
    <t>PS Call RR Channel Release</t>
  </si>
  <si>
    <t>PS Call On-Call @ EOF</t>
  </si>
  <si>
    <t>PS Call Dropped</t>
  </si>
  <si>
    <t>Soft handover success rate</t>
  </si>
  <si>
    <t>Class1</t>
  </si>
  <si>
    <t>Dropped calls</t>
  </si>
  <si>
    <t>CS_Start_to_Setup</t>
  </si>
  <si>
    <t>Dropped calls (GSM)</t>
  </si>
  <si>
    <t>CS_Call_Hold_Duration_ms</t>
  </si>
  <si>
    <t>Call time between drops (s)</t>
  </si>
  <si>
    <t>TEMS_Collectiors_Events (Old TEMS Collector Events)</t>
  </si>
  <si>
    <t>Call Attempt</t>
  </si>
  <si>
    <t>Call Setup</t>
  </si>
  <si>
    <t>Dropped Call</t>
  </si>
  <si>
    <t>CS call setup success rate</t>
  </si>
  <si>
    <t>Покрытие - оператор, технология (по данным с терминалов)</t>
  </si>
  <si>
    <t>WCDMA Coverage ('Best Cell' CPICH RSCP [dBm])</t>
  </si>
  <si>
    <t>GSM Coverage (Server RxLev Sub [dBm])</t>
  </si>
  <si>
    <t>LTE Coverage (Serving Cell RSRP [dBm])</t>
  </si>
  <si>
    <t>GSM покрытие - оператор (сканнер)</t>
  </si>
  <si>
    <t>Beeline_RUS</t>
  </si>
  <si>
    <t>MegaFon_RUS</t>
  </si>
  <si>
    <t>MTS_RUS</t>
  </si>
  <si>
    <t>Tele-2_RUS</t>
  </si>
  <si>
    <t>WCDMA покрытие -  оператор (сканнер)</t>
  </si>
  <si>
    <t>LTE покрытие - оператор (сканнер)</t>
  </si>
  <si>
    <t>Количество успешно совершенных звонков:</t>
  </si>
  <si>
    <t>Количество разорванных звонков:</t>
  </si>
  <si>
    <t>Количество неуспешных попыток установить соединение:</t>
  </si>
  <si>
    <t>не более 5</t>
  </si>
  <si>
    <t>не менее 2,6</t>
  </si>
  <si>
    <t>не более 6</t>
  </si>
  <si>
    <t>не менее 80</t>
  </si>
  <si>
    <t>Приложение № 1 к Отчету</t>
  </si>
  <si>
    <t>(ФГУП "РЧЦ ЦФО" )</t>
  </si>
  <si>
    <t>Условия проведения контроля: Без подключения к РЭС радиоизмерительным комплексом TEMS Automatic , нормальные условия</t>
  </si>
  <si>
    <t xml:space="preserve">Измерительное оборудование: Радиоизмерительный комплекс TEMS Automatic &amp; TEMS Pocket </t>
  </si>
  <si>
    <t>И МАССОВЫХ КОММУНИКАЦИЙ</t>
  </si>
  <si>
    <t>ФЕДЕРАЛЬНАЯ СЛУЖБА ПО НАДЗОРУ В СФЕРЕ СВЯЗИ, ИНФОРМАЦИОННЫХ ТЕХНОЛОГИЙ</t>
  </si>
  <si>
    <t>RUSSIA VOTEK</t>
  </si>
  <si>
    <t>MTS-RUS</t>
  </si>
  <si>
    <t>MegaFon RUS</t>
  </si>
  <si>
    <t>Beeline</t>
  </si>
  <si>
    <t>ФИЛИАЛ ФГУП «РЧЦ ЦФО» В УРАЛЬСКОМ ФЕДЕРАЛЬНОМ ОКРУГЕ</t>
  </si>
  <si>
    <t>ПРОТОКОЛ КОНТРОЛЯ ПАРАМЕТРОВ КАЧЕСТВА УСЛУГ ПОДВИЖНОЙ РАДИОТЕЛЕФОННОЙ СВЯЗИ № 16 от "30 " декабря 2016 г.</t>
  </si>
  <si>
    <t>Время проведения контроля:  с 01.11.2016 по 29.12.2016</t>
  </si>
  <si>
    <t>Место проведения контроля: г. Екатеринбург</t>
  </si>
  <si>
    <t>Объект контроля: ПАО "ВымпелКом", ПАО "МегаФон", ПАО "МТС", ООО "Т2 Мобайл"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</si>
</sst>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.0;\-###0.0"/>
    <numFmt numFmtId="165" formatCode="#,##0.00%;\-#,##0.00%"/>
  </numFmts>
  <fonts count="22" x14ac:knownFonts="1">
    <font>
      <sz val="11"/>
      <name val="Calibri"/>
      <family val="2"/>
    </font>
    <font>
      <sz val="10"/>
      <color rgb="FF0000FF"/>
      <name val="Arial"/>
    </font>
    <font>
      <b/>
      <sz val="12"/>
      <name val="Calibri"/>
      <family val="2"/>
    </font>
    <font>
      <i/>
      <sz val="14"/>
      <name val="Calibri"/>
      <family val="2"/>
      <charset val="204"/>
    </font>
    <font>
      <sz val="10"/>
      <name val="Arial"/>
    </font>
    <font>
      <sz val="12"/>
      <name val="Calibri"/>
      <family val="2"/>
    </font>
    <font>
      <sz val="12"/>
      <name val="Times New Roman"/>
      <family val="1"/>
      <charset val="204"/>
    </font>
    <font>
      <b/>
      <i/>
      <sz val="11"/>
      <name val="Calibri"/>
      <family val="2"/>
      <charset val="204"/>
    </font>
    <font>
      <b/>
      <sz val="10"/>
      <color rgb="FF000080"/>
      <name val="Arial"/>
    </font>
    <font>
      <b/>
      <sz val="10"/>
      <name val="Arial"/>
    </font>
    <font>
      <sz val="12"/>
      <name val="Calibri"/>
      <family val="2"/>
      <scheme val="minor"/>
    </font>
    <font>
      <b/>
      <sz val="12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9"/>
      <name val="Tahoma"/>
    </font>
    <font>
      <sz val="9"/>
      <color rgb="FF000000"/>
      <name val="Arial"/>
    </font>
    <font>
      <b/>
      <sz val="12"/>
      <name val="Tahoma"/>
    </font>
    <font>
      <sz val="10"/>
      <color rgb="FF000000"/>
      <name val="SimSun"/>
    </font>
    <font>
      <b/>
      <sz val="14"/>
      <color rgb="FF0000FF"/>
      <name val="Arial"/>
    </font>
    <font>
      <b/>
      <sz val="14"/>
      <name val="Arial"/>
    </font>
    <font>
      <sz val="10"/>
      <color rgb="FF000000"/>
      <name val="Arial"/>
    </font>
    <font>
      <b/>
      <sz val="14"/>
      <name val="Calibri"/>
      <family val="2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D4D4D4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B0C4DE"/>
        <bgColor rgb="FF000000"/>
      </patternFill>
    </fill>
    <fill>
      <patternFill patternType="solid">
        <fgColor rgb="FFA9D18D"/>
        <bgColor rgb="FF000000"/>
      </patternFill>
    </fill>
    <fill>
      <patternFill patternType="solid">
        <fgColor rgb="FF00CC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33CCCC"/>
        <bgColor rgb="FF000000"/>
      </patternFill>
    </fill>
  </fills>
  <borders count="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</borders>
  <cellStyleXfs count="3">
    <xf numFmtId="0" fontId="0" fillId="0" borderId="0">
      <alignment vertical="top"/>
      <protection locked="0"/>
    </xf>
    <xf numFmtId="0" fontId="21" fillId="0" borderId="0">
      <alignment vertical="top"/>
      <protection locked="0"/>
    </xf>
    <xf numFmtId="0" fontId="21" fillId="0" borderId="0">
      <alignment vertical="top"/>
      <protection locked="0"/>
    </xf>
  </cellStyleXfs>
  <cellXfs count="89">
    <xf numFmtId="0" fontId="0" fillId="0" borderId="0" xfId="0" applyFont="1" applyFill="1" applyBorder="1" applyAlignment="1" applyProtection="1">
      <alignment vertical="top"/>
      <protection locked="0"/>
    </xf>
    <xf numFmtId="3" fontId="2" fillId="4" borderId="1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/>
    <xf numFmtId="164" fontId="5" fillId="0" borderId="3" xfId="1" applyNumberFormat="1" applyFont="1" applyFill="1" applyBorder="1" applyAlignment="1" applyProtection="1">
      <alignment horizontal="center" vertical="center"/>
    </xf>
    <xf numFmtId="0" fontId="7" fillId="0" borderId="0" xfId="2" applyFont="1" applyFill="1" applyBorder="1" applyAlignment="1" applyProtection="1">
      <alignment vertical="top"/>
      <protection locked="0"/>
    </xf>
    <xf numFmtId="0" fontId="0" fillId="0" borderId="0" xfId="2" applyFont="1" applyFill="1" applyBorder="1" applyAlignment="1" applyProtection="1">
      <alignment vertical="top"/>
      <protection locked="0"/>
    </xf>
    <xf numFmtId="0" fontId="8" fillId="6" borderId="4" xfId="0" applyFont="1" applyFill="1" applyBorder="1" applyAlignment="1" applyProtection="1">
      <alignment horizontal="center"/>
    </xf>
    <xf numFmtId="164" fontId="5" fillId="0" borderId="5" xfId="1" applyNumberFormat="1" applyFont="1" applyFill="1" applyBorder="1" applyAlignment="1" applyProtection="1">
      <alignment horizontal="center" vertical="center"/>
    </xf>
    <xf numFmtId="3" fontId="5" fillId="0" borderId="3" xfId="1" applyNumberFormat="1" applyFont="1" applyFill="1" applyBorder="1" applyAlignment="1" applyProtection="1">
      <alignment horizontal="center" vertical="center"/>
    </xf>
    <xf numFmtId="164" fontId="5" fillId="0" borderId="6" xfId="1" applyNumberFormat="1" applyFont="1" applyFill="1" applyBorder="1" applyAlignment="1" applyProtection="1">
      <alignment horizontal="center" vertical="center"/>
    </xf>
    <xf numFmtId="0" fontId="9" fillId="0" borderId="7" xfId="0" applyFont="1" applyFill="1" applyBorder="1" applyAlignment="1" applyProtection="1"/>
    <xf numFmtId="0" fontId="12" fillId="0" borderId="0" xfId="0" applyFont="1" applyFill="1" applyBorder="1" applyAlignment="1" applyProtection="1">
      <alignment horizontal="center" wrapText="1"/>
    </xf>
    <xf numFmtId="3" fontId="5" fillId="0" borderId="8" xfId="1" applyNumberFormat="1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vertical="center" wrapText="1"/>
    </xf>
    <xf numFmtId="3" fontId="5" fillId="0" borderId="5" xfId="1" applyNumberFormat="1" applyFont="1" applyFill="1" applyBorder="1" applyAlignment="1" applyProtection="1">
      <alignment horizontal="center" vertical="center"/>
    </xf>
    <xf numFmtId="0" fontId="13" fillId="7" borderId="0" xfId="0" applyFont="1" applyFill="1" applyBorder="1" applyAlignment="1" applyProtection="1">
      <alignment vertical="top"/>
      <protection locked="0"/>
    </xf>
    <xf numFmtId="0" fontId="5" fillId="0" borderId="6" xfId="1" applyFont="1" applyFill="1" applyBorder="1" applyAlignment="1" applyProtection="1">
      <alignment horizontal="center" vertical="center"/>
    </xf>
    <xf numFmtId="165" fontId="13" fillId="0" borderId="0" xfId="0" applyNumberFormat="1" applyFont="1" applyFill="1" applyBorder="1" applyAlignment="1" applyProtection="1">
      <alignment vertical="top"/>
      <protection locked="0"/>
    </xf>
    <xf numFmtId="0" fontId="14" fillId="0" borderId="0" xfId="0" applyFont="1" applyFill="1" applyBorder="1" applyAlignment="1" applyProtection="1">
      <alignment vertical="center"/>
    </xf>
    <xf numFmtId="0" fontId="15" fillId="0" borderId="10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vertical="center" wrapText="1"/>
    </xf>
    <xf numFmtId="0" fontId="5" fillId="0" borderId="5" xfId="0" applyFont="1" applyFill="1" applyBorder="1" applyAlignment="1" applyProtection="1">
      <alignment horizontal="center" vertical="center"/>
    </xf>
    <xf numFmtId="0" fontId="9" fillId="6" borderId="12" xfId="0" applyFont="1" applyFill="1" applyBorder="1" applyAlignment="1" applyProtection="1">
      <alignment vertical="top"/>
      <protection locked="0"/>
    </xf>
    <xf numFmtId="0" fontId="2" fillId="0" borderId="13" xfId="0" applyFont="1" applyFill="1" applyBorder="1" applyAlignment="1" applyProtection="1">
      <alignment vertical="center" wrapText="1"/>
    </xf>
    <xf numFmtId="0" fontId="8" fillId="6" borderId="14" xfId="0" applyFont="1" applyFill="1" applyBorder="1" applyAlignment="1" applyProtection="1">
      <alignment horizontal="center"/>
    </xf>
    <xf numFmtId="0" fontId="16" fillId="0" borderId="3" xfId="0" applyFont="1" applyFill="1" applyBorder="1" applyAlignment="1" applyProtection="1"/>
    <xf numFmtId="0" fontId="16" fillId="0" borderId="5" xfId="0" applyFont="1" applyFill="1" applyBorder="1" applyAlignment="1" applyProtection="1"/>
    <xf numFmtId="0" fontId="2" fillId="0" borderId="0" xfId="0" applyFont="1" applyFill="1" applyBorder="1" applyAlignment="1" applyProtection="1"/>
    <xf numFmtId="0" fontId="13" fillId="0" borderId="3" xfId="0" applyFont="1" applyFill="1" applyBorder="1" applyAlignment="1" applyProtection="1"/>
    <xf numFmtId="0" fontId="13" fillId="0" borderId="5" xfId="0" applyFont="1" applyFill="1" applyBorder="1" applyAlignment="1" applyProtection="1"/>
    <xf numFmtId="0" fontId="5" fillId="0" borderId="6" xfId="0" applyFont="1" applyFill="1" applyBorder="1" applyAlignment="1" applyProtection="1">
      <alignment horizontal="center" vertical="center"/>
    </xf>
    <xf numFmtId="0" fontId="13" fillId="8" borderId="0" xfId="0" applyFont="1" applyFill="1" applyBorder="1" applyAlignment="1" applyProtection="1"/>
    <xf numFmtId="0" fontId="5" fillId="0" borderId="3" xfId="0" applyFont="1" applyFill="1" applyBorder="1" applyAlignment="1" applyProtection="1">
      <alignment horizontal="center" vertical="center"/>
    </xf>
    <xf numFmtId="0" fontId="2" fillId="0" borderId="15" xfId="0" applyFont="1" applyFill="1" applyBorder="1" applyAlignment="1" applyProtection="1">
      <alignment vertical="center" wrapText="1"/>
    </xf>
    <xf numFmtId="0" fontId="9" fillId="0" borderId="4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wrapText="1"/>
    </xf>
    <xf numFmtId="0" fontId="3" fillId="0" borderId="0" xfId="2" applyFont="1" applyFill="1" applyBorder="1" applyAlignment="1" applyProtection="1">
      <alignment vertical="center"/>
      <protection locked="0"/>
    </xf>
    <xf numFmtId="0" fontId="9" fillId="0" borderId="16" xfId="0" applyFont="1" applyFill="1" applyBorder="1" applyAlignment="1" applyProtection="1"/>
    <xf numFmtId="0" fontId="13" fillId="0" borderId="0" xfId="0" applyFont="1" applyFill="1" applyBorder="1" applyAlignment="1" applyProtection="1"/>
    <xf numFmtId="0" fontId="13" fillId="0" borderId="0" xfId="0" applyFont="1" applyFill="1" applyBorder="1" applyAlignment="1" applyProtection="1">
      <alignment vertical="top"/>
      <protection locked="0"/>
    </xf>
    <xf numFmtId="0" fontId="5" fillId="0" borderId="0" xfId="0" applyFont="1" applyFill="1" applyBorder="1" applyAlignment="1" applyProtection="1"/>
    <xf numFmtId="0" fontId="4" fillId="9" borderId="17" xfId="0" applyFont="1" applyFill="1" applyBorder="1" applyAlignment="1" applyProtection="1"/>
    <xf numFmtId="0" fontId="9" fillId="0" borderId="18" xfId="0" applyFont="1" applyFill="1" applyBorder="1" applyAlignment="1" applyProtection="1"/>
    <xf numFmtId="0" fontId="15" fillId="0" borderId="19" xfId="0" applyFont="1" applyFill="1" applyBorder="1" applyAlignment="1" applyProtection="1">
      <alignment horizontal="center" vertical="center" wrapText="1"/>
    </xf>
    <xf numFmtId="0" fontId="4" fillId="9" borderId="20" xfId="0" applyFont="1" applyFill="1" applyBorder="1" applyAlignment="1" applyProtection="1"/>
    <xf numFmtId="0" fontId="19" fillId="0" borderId="20" xfId="0" applyFont="1" applyFill="1" applyBorder="1" applyAlignment="1" applyProtection="1"/>
    <xf numFmtId="0" fontId="5" fillId="0" borderId="6" xfId="0" applyFont="1" applyFill="1" applyBorder="1" applyAlignment="1" applyProtection="1">
      <alignment vertical="center"/>
    </xf>
    <xf numFmtId="0" fontId="13" fillId="8" borderId="21" xfId="0" applyFont="1" applyFill="1" applyBorder="1" applyAlignment="1" applyProtection="1"/>
    <xf numFmtId="0" fontId="14" fillId="0" borderId="0" xfId="0" applyFont="1" applyFill="1" applyBorder="1" applyAlignment="1" applyProtection="1">
      <alignment vertical="center"/>
      <protection locked="0"/>
    </xf>
    <xf numFmtId="0" fontId="15" fillId="0" borderId="22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vertical="center"/>
    </xf>
    <xf numFmtId="0" fontId="2" fillId="0" borderId="23" xfId="0" applyFont="1" applyFill="1" applyBorder="1" applyAlignment="1" applyProtection="1">
      <alignment vertical="center" wrapText="1"/>
    </xf>
    <xf numFmtId="164" fontId="5" fillId="0" borderId="3" xfId="0" applyNumberFormat="1" applyFont="1" applyFill="1" applyBorder="1" applyAlignment="1" applyProtection="1">
      <alignment horizontal="center" vertical="center"/>
    </xf>
    <xf numFmtId="0" fontId="2" fillId="0" borderId="24" xfId="0" applyFont="1" applyFill="1" applyBorder="1" applyAlignment="1" applyProtection="1">
      <alignment vertical="center" wrapText="1"/>
    </xf>
    <xf numFmtId="0" fontId="5" fillId="0" borderId="8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 applyProtection="1">
      <alignment vertical="top"/>
      <protection locked="0"/>
    </xf>
    <xf numFmtId="0" fontId="5" fillId="0" borderId="0" xfId="0" applyFont="1" applyFill="1" applyBorder="1" applyAlignment="1" applyProtection="1">
      <alignment wrapText="1"/>
    </xf>
    <xf numFmtId="0" fontId="9" fillId="0" borderId="0" xfId="0" applyFont="1" applyFill="1" applyBorder="1" applyAlignment="1" applyProtection="1"/>
    <xf numFmtId="0" fontId="19" fillId="0" borderId="17" xfId="0" applyFont="1" applyFill="1" applyBorder="1" applyAlignment="1" applyProtection="1"/>
    <xf numFmtId="0" fontId="9" fillId="0" borderId="14" xfId="0" applyFont="1" applyFill="1" applyBorder="1" applyAlignment="1" applyProtection="1">
      <alignment horizontal="center"/>
    </xf>
    <xf numFmtId="0" fontId="8" fillId="8" borderId="18" xfId="0" applyFont="1" applyFill="1" applyBorder="1" applyAlignment="1" applyProtection="1"/>
    <xf numFmtId="0" fontId="9" fillId="0" borderId="25" xfId="0" applyFont="1" applyFill="1" applyBorder="1" applyAlignment="1" applyProtection="1"/>
    <xf numFmtId="0" fontId="8" fillId="10" borderId="18" xfId="0" applyFont="1" applyFill="1" applyBorder="1" applyAlignment="1" applyProtection="1"/>
    <xf numFmtId="0" fontId="20" fillId="0" borderId="0" xfId="0" applyFont="1" applyFill="1" applyBorder="1" applyAlignment="1" applyProtection="1">
      <alignment wrapText="1"/>
    </xf>
    <xf numFmtId="0" fontId="15" fillId="0" borderId="26" xfId="0" applyFont="1" applyFill="1" applyBorder="1" applyAlignment="1" applyProtection="1">
      <alignment horizontal="center" vertical="center" wrapText="1"/>
    </xf>
    <xf numFmtId="3" fontId="2" fillId="4" borderId="26" xfId="0" applyNumberFormat="1" applyFont="1" applyFill="1" applyBorder="1" applyAlignment="1" applyProtection="1">
      <alignment horizontal="center" vertical="center"/>
    </xf>
    <xf numFmtId="164" fontId="5" fillId="0" borderId="16" xfId="1" applyNumberFormat="1" applyFont="1" applyFill="1" applyBorder="1" applyAlignment="1" applyProtection="1">
      <alignment horizontal="center" vertical="center"/>
    </xf>
    <xf numFmtId="164" fontId="5" fillId="0" borderId="25" xfId="1" applyNumberFormat="1" applyFont="1" applyFill="1" applyBorder="1" applyAlignment="1" applyProtection="1">
      <alignment horizontal="center" vertical="center"/>
    </xf>
    <xf numFmtId="164" fontId="5" fillId="0" borderId="27" xfId="1" applyNumberFormat="1" applyFont="1" applyFill="1" applyBorder="1" applyAlignment="1" applyProtection="1">
      <alignment horizontal="center" vertical="center"/>
    </xf>
    <xf numFmtId="0" fontId="5" fillId="0" borderId="27" xfId="1" applyFont="1" applyFill="1" applyBorder="1" applyAlignment="1" applyProtection="1">
      <alignment horizontal="center" vertical="center"/>
    </xf>
    <xf numFmtId="3" fontId="5" fillId="0" borderId="25" xfId="1" applyNumberFormat="1" applyFont="1" applyFill="1" applyBorder="1" applyAlignment="1" applyProtection="1">
      <alignment horizontal="center" vertical="center"/>
    </xf>
    <xf numFmtId="3" fontId="5" fillId="0" borderId="16" xfId="1" applyNumberFormat="1" applyFont="1" applyFill="1" applyBorder="1" applyAlignment="1" applyProtection="1">
      <alignment horizontal="center" vertical="center"/>
    </xf>
    <xf numFmtId="3" fontId="5" fillId="0" borderId="28" xfId="1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horizontal="right" vertical="top" wrapText="1"/>
    </xf>
    <xf numFmtId="0" fontId="10" fillId="0" borderId="0" xfId="1" applyFont="1" applyFill="1" applyBorder="1" applyAlignment="1" applyProtection="1">
      <alignment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vertical="center" wrapText="1"/>
    </xf>
    <xf numFmtId="0" fontId="11" fillId="0" borderId="0" xfId="0" applyFont="1" applyFill="1" applyBorder="1" applyAlignment="1" applyProtection="1">
      <alignment horizontal="center" wrapText="1"/>
    </xf>
    <xf numFmtId="0" fontId="3" fillId="5" borderId="2" xfId="2" applyFont="1" applyFill="1" applyBorder="1" applyAlignment="1" applyProtection="1">
      <alignment horizontal="center" vertical="center" wrapText="1"/>
      <protection locked="0"/>
    </xf>
    <xf numFmtId="0" fontId="0" fillId="2" borderId="0" xfId="2" applyFont="1" applyFill="1" applyBorder="1" applyAlignment="1" applyProtection="1">
      <alignment vertical="top"/>
      <protection locked="0"/>
    </xf>
    <xf numFmtId="0" fontId="3" fillId="3" borderId="0" xfId="2" applyFont="1" applyFill="1" applyBorder="1" applyAlignment="1" applyProtection="1">
      <alignment horizontal="center" vertical="center"/>
      <protection locked="0"/>
    </xf>
    <xf numFmtId="0" fontId="0" fillId="3" borderId="0" xfId="2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/>
    <xf numFmtId="0" fontId="4" fillId="0" borderId="0" xfId="0" applyFont="1" applyFill="1" applyBorder="1" applyAlignment="1" applyProtection="1"/>
    <xf numFmtId="0" fontId="17" fillId="0" borderId="0" xfId="0" applyFont="1" applyFill="1" applyBorder="1" applyAlignment="1" applyProtection="1"/>
    <xf numFmtId="0" fontId="1" fillId="0" borderId="0" xfId="0" applyFont="1" applyFill="1" applyBorder="1" applyAlignment="1" applyProtection="1"/>
  </cellXfs>
  <cellStyles count="3">
    <cellStyle name="Normal" xfId="1"/>
    <cellStyle name="Normal 2" xfId="2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4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4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616324</xdr:colOff>
      <xdr:row>0</xdr:row>
      <xdr:rowOff>313765</xdr:rowOff>
    </xdr:from>
    <xdr:to>
      <xdr:col>3</xdr:col>
      <xdr:colOff>468921</xdr:colOff>
      <xdr:row>1</xdr:row>
      <xdr:rowOff>148218</xdr:rowOff>
    </xdr:to>
    <xdr:sp macro="" textlink="">
      <xdr:nvSpPr>
        <xdr:cNvPr id="6" name="Прямоугольник 5"/>
        <xdr:cNvSpPr/>
      </xdr:nvSpPr>
      <xdr:spPr>
        <a:xfrm>
          <a:off x="13387213" y="313765"/>
          <a:ext cx="852392" cy="872678"/>
        </a:xfrm>
        <a:prstGeom prst="rect">
          <a:avLst/>
        </a:prstGeom>
        <a:solidFill>
          <a:schemeClr val="l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/>
        <a:lstStyle/>
        <a:p>
          <a:pPr algn="l"/>
          <a:endParaRPr/>
        </a:p>
      </xdr:txBody>
    </xdr:sp>
    <xdr:clientData/>
  </xdr:twoCellAnchor>
  <xdr:twoCellAnchor>
    <xdr:from>
      <xdr:col>0</xdr:col>
      <xdr:colOff>7148709</xdr:colOff>
      <xdr:row>0</xdr:row>
      <xdr:rowOff>305466</xdr:rowOff>
    </xdr:from>
    <xdr:to>
      <xdr:col>0</xdr:col>
      <xdr:colOff>7920342</xdr:colOff>
      <xdr:row>1</xdr:row>
      <xdr:rowOff>139741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8709" y="305466"/>
          <a:ext cx="771633" cy="8684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616324</xdr:colOff>
      <xdr:row>0</xdr:row>
      <xdr:rowOff>313765</xdr:rowOff>
    </xdr:from>
    <xdr:to>
      <xdr:col>3</xdr:col>
      <xdr:colOff>468921</xdr:colOff>
      <xdr:row>1</xdr:row>
      <xdr:rowOff>148218</xdr:rowOff>
    </xdr:to>
    <xdr:sp macro="" textlink="">
      <xdr:nvSpPr>
        <xdr:cNvPr id="8" name="Прямоугольник 7"/>
        <xdr:cNvSpPr/>
      </xdr:nvSpPr>
      <xdr:spPr>
        <a:xfrm>
          <a:off x="12293974" y="313765"/>
          <a:ext cx="766997" cy="872678"/>
        </a:xfrm>
        <a:prstGeom prst="rect">
          <a:avLst/>
        </a:prstGeom>
        <a:solidFill>
          <a:schemeClr val="l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/>
        <a:lstStyle/>
        <a:p>
          <a:pPr algn="l"/>
          <a:endParaRPr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437</xdr:row>
      <xdr:rowOff>0</xdr:rowOff>
    </xdr:from>
    <xdr:to>
      <xdr:col>14</xdr:col>
      <xdr:colOff>0</xdr:colOff>
      <xdr:row>470</xdr:row>
      <xdr:rowOff>0</xdr:rowOff>
    </xdr:to>
    <xdr:pic>
      <xdr:nvPicPr>
        <xdr:cNvPr id="2" name="Picture 1" descr="_tmp_42eugnsg_2mq.tmp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3248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14</xdr:col>
      <xdr:colOff>0</xdr:colOff>
      <xdr:row>433</xdr:row>
      <xdr:rowOff>0</xdr:rowOff>
    </xdr:to>
    <xdr:pic>
      <xdr:nvPicPr>
        <xdr:cNvPr id="3" name="Picture 2" descr="_tmp_ruoousfr_bo1.tmp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5819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14</xdr:col>
      <xdr:colOff>0</xdr:colOff>
      <xdr:row>394</xdr:row>
      <xdr:rowOff>0</xdr:rowOff>
    </xdr:to>
    <xdr:pic>
      <xdr:nvPicPr>
        <xdr:cNvPr id="4" name="Picture 3" descr="_tmp_1nirdnbw_nkf.tmp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8961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14</xdr:col>
      <xdr:colOff>0</xdr:colOff>
      <xdr:row>352</xdr:row>
      <xdr:rowOff>0</xdr:rowOff>
    </xdr:to>
    <xdr:pic>
      <xdr:nvPicPr>
        <xdr:cNvPr id="5" name="Picture 4" descr="_tmp_tgvili30_jco.tmp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0769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14</xdr:col>
      <xdr:colOff>0</xdr:colOff>
      <xdr:row>315</xdr:row>
      <xdr:rowOff>0</xdr:rowOff>
    </xdr:to>
    <xdr:pic>
      <xdr:nvPicPr>
        <xdr:cNvPr id="6" name="Picture 5" descr="_tmp_sb0jzy0a_0kz.tmp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53340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14</xdr:col>
      <xdr:colOff>0</xdr:colOff>
      <xdr:row>276</xdr:row>
      <xdr:rowOff>0</xdr:rowOff>
    </xdr:to>
    <xdr:pic>
      <xdr:nvPicPr>
        <xdr:cNvPr id="7" name="Picture 6" descr="_tmp_omoybn4x_mwo.tmp"/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46482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14</xdr:col>
      <xdr:colOff>0</xdr:colOff>
      <xdr:row>234</xdr:row>
      <xdr:rowOff>0</xdr:rowOff>
    </xdr:to>
    <xdr:pic>
      <xdr:nvPicPr>
        <xdr:cNvPr id="8" name="Picture 7" descr="_tmp_j1hw5tpi_aeq.tmp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8290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14</xdr:col>
      <xdr:colOff>0</xdr:colOff>
      <xdr:row>197</xdr:row>
      <xdr:rowOff>0</xdr:rowOff>
    </xdr:to>
    <xdr:pic>
      <xdr:nvPicPr>
        <xdr:cNvPr id="9" name="Picture 8" descr="_tmp_fmpmtx4z_vcp.tmp"/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30861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14</xdr:col>
      <xdr:colOff>0</xdr:colOff>
      <xdr:row>158</xdr:row>
      <xdr:rowOff>0</xdr:rowOff>
    </xdr:to>
    <xdr:pic>
      <xdr:nvPicPr>
        <xdr:cNvPr id="10" name="Picture 9" descr="_tmp_lxaznr3x_kpr.tmp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24003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0</xdr:colOff>
      <xdr:row>116</xdr:row>
      <xdr:rowOff>0</xdr:rowOff>
    </xdr:to>
    <xdr:pic>
      <xdr:nvPicPr>
        <xdr:cNvPr id="11" name="Picture 10" descr="_tmp_nxqw5cuv_z0c.tmp"/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5811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14</xdr:col>
      <xdr:colOff>0</xdr:colOff>
      <xdr:row>79</xdr:row>
      <xdr:rowOff>0</xdr:rowOff>
    </xdr:to>
    <xdr:pic>
      <xdr:nvPicPr>
        <xdr:cNvPr id="12" name="Picture 11" descr="_tmp_0uwimec0_h1g.tmp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8382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14</xdr:col>
      <xdr:colOff>0</xdr:colOff>
      <xdr:row>40</xdr:row>
      <xdr:rowOff>0</xdr:rowOff>
    </xdr:to>
    <xdr:pic>
      <xdr:nvPicPr>
        <xdr:cNvPr id="13" name="Picture 12" descr="_tmp_fxn300f5_y5n.tmp"/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524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</xdr:row>
      <xdr:rowOff>0</xdr:rowOff>
    </xdr:from>
    <xdr:to>
      <xdr:col>9</xdr:col>
      <xdr:colOff>0</xdr:colOff>
      <xdr:row>102</xdr:row>
      <xdr:rowOff>0</xdr:rowOff>
    </xdr:to>
    <xdr:pic>
      <xdr:nvPicPr>
        <xdr:cNvPr id="2" name="Picture 1" descr="_tmp_4jrnoqlf_tce.tmp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5430500"/>
          <a:ext cx="785366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9</xdr:col>
      <xdr:colOff>0</xdr:colOff>
      <xdr:row>77</xdr:row>
      <xdr:rowOff>0</xdr:rowOff>
    </xdr:to>
    <xdr:pic>
      <xdr:nvPicPr>
        <xdr:cNvPr id="3" name="Picture 2" descr="_tmp_kkjrokec_5hi.tmp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477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51</xdr:row>
      <xdr:rowOff>0</xdr:rowOff>
    </xdr:to>
    <xdr:pic>
      <xdr:nvPicPr>
        <xdr:cNvPr id="4" name="Picture 3" descr="_tmp_2zg5kot0_b24.tmp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524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0</xdr:colOff>
      <xdr:row>25</xdr:row>
      <xdr:rowOff>0</xdr:rowOff>
    </xdr:to>
    <xdr:pic>
      <xdr:nvPicPr>
        <xdr:cNvPr id="5" name="Picture 4" descr="_tmp_b3fpgl5u_1jm.tmp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71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9</xdr:col>
      <xdr:colOff>0</xdr:colOff>
      <xdr:row>101</xdr:row>
      <xdr:rowOff>0</xdr:rowOff>
    </xdr:to>
    <xdr:pic>
      <xdr:nvPicPr>
        <xdr:cNvPr id="2" name="Picture 1" descr="_tmp_2szvepne_3sy.tmp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52400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9</xdr:col>
      <xdr:colOff>0</xdr:colOff>
      <xdr:row>76</xdr:row>
      <xdr:rowOff>0</xdr:rowOff>
    </xdr:to>
    <xdr:pic>
      <xdr:nvPicPr>
        <xdr:cNvPr id="3" name="Picture 2" descr="_tmp_i1rrhle5_zyj.tmp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287000"/>
          <a:ext cx="799893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50</xdr:row>
      <xdr:rowOff>0</xdr:rowOff>
    </xdr:to>
    <xdr:pic>
      <xdr:nvPicPr>
        <xdr:cNvPr id="4" name="Picture 3" descr="_tmp_5dww0cqd_vu1.tmp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5245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0</xdr:colOff>
      <xdr:row>25</xdr:row>
      <xdr:rowOff>0</xdr:rowOff>
    </xdr:to>
    <xdr:pic>
      <xdr:nvPicPr>
        <xdr:cNvPr id="5" name="Picture 4" descr="_tmp_vislna3p_wlc.tmp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7620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79</xdr:row>
      <xdr:rowOff>0</xdr:rowOff>
    </xdr:from>
    <xdr:to>
      <xdr:col>9</xdr:col>
      <xdr:colOff>0</xdr:colOff>
      <xdr:row>100</xdr:row>
      <xdr:rowOff>0</xdr:rowOff>
    </xdr:to>
    <xdr:pic>
      <xdr:nvPicPr>
        <xdr:cNvPr id="2" name="Picture 1" descr="_tmp_wsae0acj_pir.tmp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50495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9</xdr:col>
      <xdr:colOff>0</xdr:colOff>
      <xdr:row>75</xdr:row>
      <xdr:rowOff>0</xdr:rowOff>
    </xdr:to>
    <xdr:pic>
      <xdr:nvPicPr>
        <xdr:cNvPr id="3" name="Picture 2" descr="_tmp_mkog2uvk_0ss.tmp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2870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50</xdr:row>
      <xdr:rowOff>0</xdr:rowOff>
    </xdr:to>
    <xdr:pic>
      <xdr:nvPicPr>
        <xdr:cNvPr id="4" name="Picture 3" descr="_tmp_sfofbwum_4wc.tmp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5245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0</xdr:colOff>
      <xdr:row>26</xdr:row>
      <xdr:rowOff>0</xdr:rowOff>
    </xdr:to>
    <xdr:pic>
      <xdr:nvPicPr>
        <xdr:cNvPr id="5" name="Picture 4" descr="_tmp_hvqtogxf_sll.tmp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762000"/>
          <a:ext cx="8030267" cy="4191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&#1058;&#1077;&#1093;&#1054;&#1090;&#1076;&#1077;&#1083;/&#1050;&#1086;&#1085;&#1090;&#1088;&#1086;&#1083;&#1100;%20&#1082;&#1072;&#1095;&#1077;&#1089;&#1090;&#1074;&#1072;/20160314%20&#1055;&#1056;%2042%20&#1056;&#1077;&#1075;&#1083;&#1072;&#1084;&#1077;&#1085;&#1090;%20&#1056;&#1050;&#1054;&#1058;/&#1087;&#1088;&#1080;&#1083;_1_&#1087;&#1088;&#1086;&#1077;&#1082;&#1090;%20&#1056;&#1077;&#1075;&#1083;&#1072;&#1084;&#1077;&#1085;&#1090;&#1072;%20&#1087;&#1088;&#1080;&#1083;&#1086;&#1078;&#1077;&#1085;&#1080;&#1077;-5/RKOT_Protoc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овные параметры оценки"/>
      <sheetName val="c"/>
      <sheetName val="Данные по покрытию с терминалов"/>
      <sheetName val="GSM Сканер "/>
      <sheetName val="WCDMA сканер"/>
      <sheetName val="LTE сканер"/>
      <sheetName val="Дополнительная информация"/>
    </sheetNames>
    <sheetDataSet>
      <sheetData sheetId="0">
        <row r="28">
          <cell r="C28" t="str">
            <v>{RepeatFlag}Operator</v>
          </cell>
        </row>
        <row r="29">
          <cell r="A29" t="str">
            <v xml:space="preserve">Доля неуспешных попыток установления голосового соединения  (Voice Service Non-Acessibility ) [%] </v>
          </cell>
          <cell r="C29" t="str">
            <v>{Mean$C|_Entire_}[!ADV].[@TEMS_Service_KPIs].[Voice_Call_Setup_Failure_Rate]</v>
          </cell>
        </row>
        <row r="30">
          <cell r="A30" t="str">
            <v>Доля обрывов голосовых соединений ( Voice Service Cut-off Ratio) [%]</v>
          </cell>
          <cell r="C30" t="str">
            <v>{Mean$C|_Entire_}[!ADV].[@TEMS_Service_KPIs].[Voice_Dropped_Call_Rate]</v>
          </cell>
        </row>
        <row r="31">
          <cell r="A31" t="str">
            <v>Средняя разборчивость речи на соединение (Speech Quality on Call basis (MOS POLQA))</v>
          </cell>
          <cell r="B31">
            <v>2.6</v>
          </cell>
          <cell r="C31" t="str">
            <v>{Mean}[!ADV].[@TEMS_Service_KPIs].[Voice_Speech_Quality_On_Call_Basis]</v>
          </cell>
        </row>
        <row r="32">
          <cell r="A32" t="str">
            <v>Доля голосовых соединений с низкой разборчивостью речи (Negative MOS samples Ratio,MOS POLQA &lt; 2,6) [%]</v>
          </cell>
          <cell r="C32" t="str">
            <v>{% Meeting Cond$R|&lt;2.6}[!ADV].[@TEMS_Service_KPIs].[AQM_Score]</v>
          </cell>
        </row>
        <row r="33">
          <cell r="A33" t="str">
            <v>Показатели качества услуг подвижной радиотелефонной связи в части передачи коротких текстовых сообщений</v>
          </cell>
        </row>
        <row r="34">
          <cell r="A34" t="str">
            <v>Доля недоставленных SMS сообщений [%]</v>
          </cell>
          <cell r="C34" t="str">
            <v>{Mean}[!ADV].[@TEMS_Service_KPIs].[SMS_Service_Non_Accessibility]</v>
          </cell>
        </row>
        <row r="35">
          <cell r="A35" t="str">
            <v>Среднее время доставки SMS сообщений [сек]</v>
          </cell>
          <cell r="C35" t="str">
            <v>{Mean}[!ADV].[@TEMS_Service_KPIs].[SMS_Access_Delay]</v>
          </cell>
        </row>
        <row r="36">
          <cell r="A36" t="str">
            <v>Показатели качества услуг связи по передаче данных, за исключением услуг связи по передаче данных для целей передачи голосовой информации</v>
          </cell>
        </row>
        <row r="37">
          <cell r="A37" t="str">
            <v>Доля неуспешного TCP/IP соединения с сервером (HTTP IP-Service Access Failure Ratio) [%]</v>
          </cell>
          <cell r="C37" t="str">
            <v>{Mean}[!ADV].[@TEMS_Service_KPIs].[HTTP_Download_IP_Service_Access_Failure_Ratio_Method_A]</v>
          </cell>
        </row>
        <row r="38">
          <cell r="A38" t="str">
            <v>Доля неуспешных сессий по протоколу HTTP (HTTP Session Failure Ratio) [%]</v>
          </cell>
          <cell r="C38" t="str">
            <v>{Mean}[!ADV].[@TEMS_Service_KPIs].[HTTP_Download_Session_Failure_Ratio]</v>
          </cell>
        </row>
        <row r="39">
          <cell r="A39" t="str">
            <v>Среднее значение скорости передачи данных к абоненту (HTTP DL Mean User Data Rate) [Kb/sec]</v>
          </cell>
          <cell r="C39" t="str">
            <v>{Mean$C|_Entire_$S|ServiceTypeHTTPFileDownload$SStatic|N}[!ADV].[@TEMS_Service_KPIs].[HTTP_Download_Average_Throughput]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8"/>
  <sheetViews>
    <sheetView showGridLines="0" tabSelected="1" view="pageBreakPreview" zoomScale="70" zoomScaleSheetLayoutView="70" workbookViewId="0">
      <selection activeCell="I10" sqref="I10"/>
    </sheetView>
  </sheetViews>
  <sheetFormatPr defaultColWidth="9.140625" defaultRowHeight="15" customHeight="1" x14ac:dyDescent="0.25"/>
  <cols>
    <col min="1" max="1" width="146.42578125" style="57" customWidth="1"/>
    <col min="2" max="2" width="18" style="41" customWidth="1"/>
    <col min="3" max="3" width="12.7109375" style="41" bestFit="1" customWidth="1"/>
    <col min="4" max="4" width="14.5703125" style="41" bestFit="1" customWidth="1"/>
    <col min="5" max="5" width="12.7109375" style="41" bestFit="1" customWidth="1"/>
    <col min="6" max="6" width="15.140625" style="41" bestFit="1" customWidth="1"/>
    <col min="7" max="7" width="9.140625" style="41" customWidth="1"/>
    <col min="8" max="16384" width="9.140625" style="41"/>
  </cols>
  <sheetData>
    <row r="1" spans="1:6" ht="81.75" customHeight="1" x14ac:dyDescent="0.25">
      <c r="A1" s="75" t="s">
        <v>169</v>
      </c>
      <c r="B1" s="75"/>
      <c r="C1" s="75"/>
      <c r="D1" s="75"/>
      <c r="E1" s="75"/>
      <c r="F1" s="75"/>
    </row>
    <row r="2" spans="1:6" ht="15" customHeight="1" x14ac:dyDescent="0.25">
      <c r="A2" s="76"/>
      <c r="B2" s="76"/>
      <c r="C2" s="76"/>
      <c r="D2" s="76"/>
      <c r="E2" s="76"/>
      <c r="F2" s="76"/>
    </row>
    <row r="3" spans="1:6" ht="15" customHeight="1" x14ac:dyDescent="0.25">
      <c r="A3" s="77" t="s">
        <v>174</v>
      </c>
      <c r="B3" s="77"/>
      <c r="C3" s="77"/>
      <c r="D3" s="77"/>
      <c r="E3" s="77"/>
      <c r="F3" s="77"/>
    </row>
    <row r="4" spans="1:6" ht="23.25" customHeight="1" x14ac:dyDescent="0.25">
      <c r="A4" s="77" t="s">
        <v>173</v>
      </c>
      <c r="B4" s="77"/>
      <c r="C4" s="77"/>
      <c r="D4" s="77"/>
      <c r="E4" s="77"/>
      <c r="F4" s="77"/>
    </row>
    <row r="5" spans="1:6" ht="21" customHeight="1" x14ac:dyDescent="0.25">
      <c r="A5" s="74" t="s">
        <v>1</v>
      </c>
      <c r="B5" s="74"/>
      <c r="C5" s="74"/>
      <c r="D5" s="74"/>
      <c r="E5" s="74"/>
      <c r="F5" s="74"/>
    </row>
    <row r="6" spans="1:6" ht="15" customHeight="1" x14ac:dyDescent="0.25">
      <c r="A6" s="74" t="s">
        <v>2</v>
      </c>
      <c r="B6" s="74"/>
      <c r="C6" s="74"/>
      <c r="D6" s="74"/>
      <c r="E6" s="74"/>
      <c r="F6" s="74"/>
    </row>
    <row r="7" spans="1:6" ht="18.75" customHeight="1" x14ac:dyDescent="0.25">
      <c r="A7" s="77" t="s">
        <v>170</v>
      </c>
      <c r="B7" s="77"/>
      <c r="C7" s="77"/>
      <c r="D7" s="77"/>
      <c r="E7" s="77"/>
      <c r="F7" s="77"/>
    </row>
    <row r="8" spans="1:6" ht="15" customHeight="1" x14ac:dyDescent="0.25">
      <c r="A8" s="77" t="s">
        <v>179</v>
      </c>
      <c r="B8" s="77"/>
      <c r="C8" s="77"/>
      <c r="D8" s="77"/>
      <c r="E8" s="77"/>
      <c r="F8" s="77"/>
    </row>
    <row r="9" spans="1:6" ht="18.75" customHeight="1" x14ac:dyDescent="0.25">
      <c r="A9" s="77"/>
      <c r="B9" s="77"/>
      <c r="C9" s="77"/>
      <c r="D9" s="77"/>
      <c r="E9" s="77"/>
      <c r="F9" s="77"/>
    </row>
    <row r="10" spans="1:6" ht="15" customHeight="1" x14ac:dyDescent="0.25">
      <c r="A10" s="80" t="s">
        <v>180</v>
      </c>
      <c r="B10" s="80"/>
      <c r="C10" s="80"/>
      <c r="D10" s="80"/>
      <c r="E10" s="80"/>
      <c r="F10" s="80"/>
    </row>
    <row r="11" spans="1:6" ht="19.5" customHeight="1" x14ac:dyDescent="0.25">
      <c r="A11" s="11"/>
      <c r="B11" s="11"/>
      <c r="C11" s="11"/>
      <c r="D11" s="11"/>
      <c r="E11" s="11"/>
      <c r="F11" s="11"/>
    </row>
    <row r="12" spans="1:6" ht="15" customHeight="1" x14ac:dyDescent="0.25">
      <c r="A12" s="78" t="s">
        <v>183</v>
      </c>
      <c r="B12" s="78"/>
      <c r="C12" s="78"/>
      <c r="D12" s="78"/>
      <c r="E12" s="78"/>
      <c r="F12" s="78"/>
    </row>
    <row r="13" spans="1:6" ht="15" customHeight="1" x14ac:dyDescent="0.25">
      <c r="A13" s="78" t="s">
        <v>181</v>
      </c>
      <c r="B13" s="78"/>
      <c r="C13" s="78"/>
      <c r="D13" s="78"/>
      <c r="E13" s="78"/>
      <c r="F13" s="78"/>
    </row>
    <row r="14" spans="1:6" ht="15" customHeight="1" x14ac:dyDescent="0.25">
      <c r="A14" s="78" t="s">
        <v>182</v>
      </c>
      <c r="B14" s="78"/>
      <c r="C14" s="78"/>
      <c r="D14" s="78"/>
      <c r="E14" s="78"/>
      <c r="F14" s="78"/>
    </row>
    <row r="15" spans="1:6" ht="15" customHeight="1" x14ac:dyDescent="0.25">
      <c r="A15" s="78" t="s">
        <v>171</v>
      </c>
      <c r="B15" s="78"/>
      <c r="C15" s="78"/>
      <c r="D15" s="78"/>
      <c r="E15" s="78"/>
      <c r="F15" s="78"/>
    </row>
    <row r="16" spans="1:6" ht="15" customHeight="1" thickBot="1" x14ac:dyDescent="0.3">
      <c r="A16" s="79" t="s">
        <v>172</v>
      </c>
      <c r="B16" s="79"/>
      <c r="C16" s="79"/>
      <c r="D16" s="79"/>
      <c r="E16" s="79"/>
      <c r="F16" s="79"/>
    </row>
    <row r="17" spans="1:6" ht="43.5" customHeight="1" thickBot="1" x14ac:dyDescent="0.3">
      <c r="A17" s="44" t="s">
        <v>3</v>
      </c>
      <c r="B17" s="50" t="s">
        <v>4</v>
      </c>
      <c r="C17" s="19" t="s">
        <v>5</v>
      </c>
      <c r="D17" s="19" t="s">
        <v>5</v>
      </c>
      <c r="E17" s="19" t="s">
        <v>5</v>
      </c>
      <c r="F17" s="65" t="s">
        <v>5</v>
      </c>
    </row>
    <row r="18" spans="1:6" ht="18" customHeight="1" thickBot="1" x14ac:dyDescent="0.3">
      <c r="A18" s="13" t="s">
        <v>6</v>
      </c>
      <c r="B18" s="20"/>
      <c r="C18" s="1" t="s">
        <v>178</v>
      </c>
      <c r="D18" s="1" t="s">
        <v>177</v>
      </c>
      <c r="E18" s="1" t="s">
        <v>176</v>
      </c>
      <c r="F18" s="66" t="s">
        <v>175</v>
      </c>
    </row>
    <row r="19" spans="1:6" ht="18" customHeight="1" x14ac:dyDescent="0.25">
      <c r="A19" s="21" t="s">
        <v>7</v>
      </c>
      <c r="B19" s="22" t="s">
        <v>165</v>
      </c>
      <c r="C19" s="7">
        <v>0.66</v>
      </c>
      <c r="D19" s="7">
        <v>0.75</v>
      </c>
      <c r="E19" s="7">
        <v>0.56999999999999995</v>
      </c>
      <c r="F19" s="67">
        <v>2.4900000000000002</v>
      </c>
    </row>
    <row r="20" spans="1:6" ht="18" customHeight="1" x14ac:dyDescent="0.25">
      <c r="A20" s="34" t="s">
        <v>8</v>
      </c>
      <c r="B20" s="33" t="s">
        <v>165</v>
      </c>
      <c r="C20" s="3">
        <v>1.64</v>
      </c>
      <c r="D20" s="3">
        <v>1.22</v>
      </c>
      <c r="E20" s="3">
        <v>0.77</v>
      </c>
      <c r="F20" s="68">
        <v>1.02</v>
      </c>
    </row>
    <row r="21" spans="1:6" ht="18" customHeight="1" x14ac:dyDescent="0.25">
      <c r="A21" s="34" t="s">
        <v>9</v>
      </c>
      <c r="B21" s="53" t="s">
        <v>166</v>
      </c>
      <c r="C21" s="3">
        <v>3.89</v>
      </c>
      <c r="D21" s="3">
        <v>3.94</v>
      </c>
      <c r="E21" s="3">
        <v>3.92</v>
      </c>
      <c r="F21" s="68">
        <v>4.08</v>
      </c>
    </row>
    <row r="22" spans="1:6" ht="18" customHeight="1" thickBot="1" x14ac:dyDescent="0.3">
      <c r="A22" s="24" t="s">
        <v>10</v>
      </c>
      <c r="B22" s="31" t="s">
        <v>0</v>
      </c>
      <c r="C22" s="3">
        <v>2.6</v>
      </c>
      <c r="D22" s="3">
        <v>2.0099999999999998</v>
      </c>
      <c r="E22" s="3">
        <v>2.21</v>
      </c>
      <c r="F22" s="68">
        <v>0.67</v>
      </c>
    </row>
    <row r="23" spans="1:6" ht="18" customHeight="1" thickBot="1" x14ac:dyDescent="0.3">
      <c r="A23" s="13" t="s">
        <v>11</v>
      </c>
      <c r="B23" s="20"/>
      <c r="C23" s="1"/>
      <c r="D23" s="1"/>
      <c r="E23" s="1"/>
      <c r="F23" s="66"/>
    </row>
    <row r="24" spans="1:6" ht="18" customHeight="1" x14ac:dyDescent="0.25">
      <c r="A24" s="21" t="s">
        <v>12</v>
      </c>
      <c r="B24" s="22" t="s">
        <v>0</v>
      </c>
      <c r="C24" s="3">
        <v>0</v>
      </c>
      <c r="D24" s="3">
        <v>0</v>
      </c>
      <c r="E24" s="3">
        <v>0</v>
      </c>
      <c r="F24" s="68">
        <v>0</v>
      </c>
    </row>
    <row r="25" spans="1:6" ht="18" customHeight="1" thickBot="1" x14ac:dyDescent="0.3">
      <c r="A25" s="24" t="s">
        <v>13</v>
      </c>
      <c r="B25" s="31" t="s">
        <v>0</v>
      </c>
      <c r="C25" s="9">
        <v>1.5</v>
      </c>
      <c r="D25" s="9">
        <v>3.1</v>
      </c>
      <c r="E25" s="9">
        <v>2.2599999999999998</v>
      </c>
      <c r="F25" s="69">
        <v>1.96</v>
      </c>
    </row>
    <row r="26" spans="1:6" ht="18" customHeight="1" thickBot="1" x14ac:dyDescent="0.3">
      <c r="A26" s="13" t="s">
        <v>14</v>
      </c>
      <c r="B26" s="20"/>
      <c r="C26" s="1"/>
      <c r="D26" s="1"/>
      <c r="E26" s="1"/>
      <c r="F26" s="66"/>
    </row>
    <row r="27" spans="1:6" ht="18" customHeight="1" x14ac:dyDescent="0.25">
      <c r="A27" s="21" t="s">
        <v>15</v>
      </c>
      <c r="B27" s="22" t="s">
        <v>167</v>
      </c>
      <c r="C27" s="7">
        <v>1.27</v>
      </c>
      <c r="D27" s="7">
        <v>1.39</v>
      </c>
      <c r="E27" s="7">
        <v>1.1399999999999999</v>
      </c>
      <c r="F27" s="67">
        <v>2.2400000000000002</v>
      </c>
    </row>
    <row r="28" spans="1:6" ht="18" customHeight="1" x14ac:dyDescent="0.25">
      <c r="A28" s="34" t="s">
        <v>16</v>
      </c>
      <c r="B28" s="33" t="s">
        <v>0</v>
      </c>
      <c r="C28" s="3">
        <v>0.74</v>
      </c>
      <c r="D28" s="3">
        <v>0.65</v>
      </c>
      <c r="E28" s="3">
        <v>0.46</v>
      </c>
      <c r="F28" s="68">
        <v>1.73</v>
      </c>
    </row>
    <row r="29" spans="1:6" ht="18" customHeight="1" x14ac:dyDescent="0.25">
      <c r="A29" s="24" t="s">
        <v>17</v>
      </c>
      <c r="B29" s="31" t="s">
        <v>168</v>
      </c>
      <c r="C29" s="9">
        <v>5535.22</v>
      </c>
      <c r="D29" s="9">
        <v>5510.82</v>
      </c>
      <c r="E29" s="9">
        <v>4269.68</v>
      </c>
      <c r="F29" s="69">
        <v>3997.4</v>
      </c>
    </row>
    <row r="30" spans="1:6" ht="18" customHeight="1" thickBot="1" x14ac:dyDescent="0.3">
      <c r="A30" s="24" t="s">
        <v>18</v>
      </c>
      <c r="B30" s="47" t="s">
        <v>0</v>
      </c>
      <c r="C30" s="16">
        <v>9.9600000000000009</v>
      </c>
      <c r="D30" s="16">
        <v>9.61</v>
      </c>
      <c r="E30" s="16">
        <v>9.25</v>
      </c>
      <c r="F30" s="70">
        <v>13.02</v>
      </c>
    </row>
    <row r="31" spans="1:6" ht="18" customHeight="1" thickBot="1" x14ac:dyDescent="0.3">
      <c r="A31" s="13" t="s">
        <v>19</v>
      </c>
      <c r="B31" s="20"/>
      <c r="C31" s="1" t="s">
        <v>0</v>
      </c>
      <c r="D31" s="1" t="s">
        <v>0</v>
      </c>
      <c r="E31" s="1" t="s">
        <v>0</v>
      </c>
      <c r="F31" s="66" t="s">
        <v>0</v>
      </c>
    </row>
    <row r="32" spans="1:6" ht="18" customHeight="1" x14ac:dyDescent="0.25">
      <c r="A32" s="54" t="s">
        <v>20</v>
      </c>
      <c r="B32" s="51" t="s">
        <v>0</v>
      </c>
      <c r="C32" s="8">
        <v>7720</v>
      </c>
      <c r="D32" s="8">
        <v>7437</v>
      </c>
      <c r="E32" s="8">
        <v>7719</v>
      </c>
      <c r="F32" s="71">
        <v>7437</v>
      </c>
    </row>
    <row r="33" spans="1:6" ht="18" customHeight="1" x14ac:dyDescent="0.25">
      <c r="A33" s="21" t="s">
        <v>21</v>
      </c>
      <c r="B33" s="22" t="s">
        <v>0</v>
      </c>
      <c r="C33" s="14">
        <v>143552</v>
      </c>
      <c r="D33" s="14">
        <v>134327</v>
      </c>
      <c r="E33" s="14">
        <v>145003</v>
      </c>
      <c r="F33" s="72">
        <v>139015</v>
      </c>
    </row>
    <row r="34" spans="1:6" ht="18" customHeight="1" x14ac:dyDescent="0.25">
      <c r="A34" s="34" t="s">
        <v>22</v>
      </c>
      <c r="B34" s="33" t="s">
        <v>0</v>
      </c>
      <c r="C34" s="8">
        <v>3728</v>
      </c>
      <c r="D34" s="8">
        <v>2705</v>
      </c>
      <c r="E34" s="8">
        <v>3204</v>
      </c>
      <c r="F34" s="71">
        <v>928</v>
      </c>
    </row>
    <row r="35" spans="1:6" ht="18" customHeight="1" x14ac:dyDescent="0.25">
      <c r="A35" s="34" t="s">
        <v>23</v>
      </c>
      <c r="B35" s="33" t="s">
        <v>0</v>
      </c>
      <c r="C35" s="8">
        <v>130</v>
      </c>
      <c r="D35" s="8">
        <v>139</v>
      </c>
      <c r="E35" s="8">
        <v>131</v>
      </c>
      <c r="F35" s="71">
        <v>170</v>
      </c>
    </row>
    <row r="36" spans="1:6" ht="18" customHeight="1" x14ac:dyDescent="0.25">
      <c r="A36" s="34" t="s">
        <v>24</v>
      </c>
      <c r="B36" s="33" t="s">
        <v>0</v>
      </c>
      <c r="C36" s="8">
        <v>1843</v>
      </c>
      <c r="D36" s="8">
        <v>1935</v>
      </c>
      <c r="E36" s="8">
        <v>1957</v>
      </c>
      <c r="F36" s="71">
        <v>1672</v>
      </c>
    </row>
    <row r="37" spans="1:6" ht="18" customHeight="1" thickBot="1" x14ac:dyDescent="0.3">
      <c r="A37" s="52" t="s">
        <v>25</v>
      </c>
      <c r="B37" s="55" t="s">
        <v>0</v>
      </c>
      <c r="C37" s="12">
        <v>3596</v>
      </c>
      <c r="D37" s="12">
        <v>3759</v>
      </c>
      <c r="E37" s="12">
        <v>3761</v>
      </c>
      <c r="F37" s="73">
        <v>3186</v>
      </c>
    </row>
    <row r="38" spans="1:6" ht="16.5" customHeight="1" x14ac:dyDescent="0.25">
      <c r="A38" s="36"/>
    </row>
    <row r="39" spans="1:6" ht="15.75" customHeight="1" x14ac:dyDescent="0.25"/>
    <row r="40" spans="1:6" ht="15.75" customHeight="1" x14ac:dyDescent="0.3">
      <c r="A40" s="64"/>
    </row>
    <row r="41" spans="1:6" ht="15.75" customHeight="1" x14ac:dyDescent="0.25"/>
    <row r="42" spans="1:6" ht="15.75" customHeight="1" x14ac:dyDescent="0.25">
      <c r="A42" s="36"/>
      <c r="B42" s="28"/>
      <c r="C42" s="28"/>
      <c r="D42" s="28"/>
    </row>
    <row r="43" spans="1:6" ht="15.75" customHeight="1" x14ac:dyDescent="0.25"/>
    <row r="44" spans="1:6" ht="15.75" customHeight="1" x14ac:dyDescent="0.25"/>
    <row r="45" spans="1:6" ht="15.75" customHeight="1" x14ac:dyDescent="0.25"/>
    <row r="46" spans="1:6" ht="15.75" customHeight="1" x14ac:dyDescent="0.25"/>
    <row r="47" spans="1:6" ht="15.75" customHeight="1" x14ac:dyDescent="0.25"/>
    <row r="48" spans="1:6" ht="16.5" customHeight="1" x14ac:dyDescent="0.25"/>
  </sheetData>
  <mergeCells count="15">
    <mergeCell ref="A13:F13"/>
    <mergeCell ref="A14:F14"/>
    <mergeCell ref="A15:F15"/>
    <mergeCell ref="A16:F16"/>
    <mergeCell ref="A7:F7"/>
    <mergeCell ref="A8:F8"/>
    <mergeCell ref="A9:F9"/>
    <mergeCell ref="A10:F10"/>
    <mergeCell ref="A12:F12"/>
    <mergeCell ref="A6:F6"/>
    <mergeCell ref="A1:F1"/>
    <mergeCell ref="A2:F2"/>
    <mergeCell ref="A3:F3"/>
    <mergeCell ref="A4:F4"/>
    <mergeCell ref="A5:F5"/>
  </mergeCells>
  <pageMargins left="0.6875" right="0.6875" top="0.75" bottom="0.75" header="0.2708333432674408" footer="0.2708333432674408"/>
  <pageSetup paperSize="9" scale="39" fitToHeight="0" orientation="portrait" useFirstPageNumber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0"/>
  <sheetViews>
    <sheetView showGridLines="0" topLeftCell="A100" workbookViewId="0">
      <selection sqref="A1:N1"/>
    </sheetView>
  </sheetViews>
  <sheetFormatPr defaultColWidth="8.5703125" defaultRowHeight="15" customHeight="1" x14ac:dyDescent="0.25"/>
  <cols>
    <col min="1" max="16" width="8.5703125" style="5" customWidth="1"/>
    <col min="17" max="16384" width="8.5703125" style="5"/>
  </cols>
  <sheetData>
    <row r="1" spans="1:16" ht="15" customHeight="1" x14ac:dyDescent="0.25">
      <c r="A1" s="81" t="s">
        <v>151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37"/>
      <c r="P1" s="37"/>
    </row>
    <row r="3" spans="1:16" ht="15" customHeight="1" x14ac:dyDescent="0.25">
      <c r="A3" s="5" t="s">
        <v>178</v>
      </c>
    </row>
    <row r="7" spans="1:16" ht="15" customHeight="1" x14ac:dyDescent="0.25">
      <c r="A7" s="5" t="s">
        <v>152</v>
      </c>
    </row>
    <row r="9" spans="1:16" ht="15" customHeight="1" x14ac:dyDescent="0.25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</row>
    <row r="10" spans="1:16" ht="15" customHeight="1" x14ac:dyDescent="0.25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</row>
    <row r="11" spans="1:16" ht="15" customHeight="1" x14ac:dyDescent="0.25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</row>
    <row r="12" spans="1:16" ht="15" customHeight="1" x14ac:dyDescent="0.25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</row>
    <row r="13" spans="1:16" ht="15" customHeight="1" x14ac:dyDescent="0.25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</row>
    <row r="14" spans="1:16" ht="15" customHeight="1" x14ac:dyDescent="0.25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</row>
    <row r="15" spans="1:16" ht="1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</row>
    <row r="16" spans="1:16" ht="15" customHeight="1" x14ac:dyDescent="0.25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15" customHeight="1" x14ac:dyDescent="0.25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1:14" ht="15" customHeight="1" x14ac:dyDescent="0.25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</row>
    <row r="19" spans="1:14" ht="15" customHeight="1" x14ac:dyDescent="0.25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</row>
    <row r="20" spans="1:14" ht="15" customHeight="1" x14ac:dyDescent="0.25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</row>
    <row r="21" spans="1:14" ht="15" customHeight="1" x14ac:dyDescent="0.25">
      <c r="A21" s="82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</row>
    <row r="22" spans="1:14" ht="15" customHeight="1" x14ac:dyDescent="0.25">
      <c r="A22" s="82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</row>
    <row r="23" spans="1:14" ht="15" customHeight="1" x14ac:dyDescent="0.25">
      <c r="A23" s="8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</row>
    <row r="24" spans="1:14" ht="15" customHeight="1" x14ac:dyDescent="0.25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</row>
    <row r="25" spans="1:14" ht="15" customHeight="1" x14ac:dyDescent="0.25">
      <c r="A25" s="82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</row>
    <row r="26" spans="1:14" ht="15" customHeight="1" x14ac:dyDescent="0.25">
      <c r="A26" s="82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</row>
    <row r="27" spans="1:14" ht="15" customHeight="1" x14ac:dyDescent="0.25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</row>
    <row r="28" spans="1:14" ht="15" customHeight="1" x14ac:dyDescent="0.25">
      <c r="A28" s="82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</row>
    <row r="29" spans="1:14" ht="15" customHeight="1" x14ac:dyDescent="0.25">
      <c r="A29" s="82"/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</row>
    <row r="30" spans="1:14" ht="15" customHeight="1" x14ac:dyDescent="0.25">
      <c r="A30" s="82"/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</row>
    <row r="31" spans="1:14" ht="15" customHeight="1" x14ac:dyDescent="0.25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</row>
    <row r="32" spans="1:14" ht="15" customHeight="1" x14ac:dyDescent="0.25">
      <c r="A32" s="82"/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</row>
    <row r="33" spans="1:14" ht="15" customHeight="1" x14ac:dyDescent="0.25">
      <c r="A33" s="82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</row>
    <row r="34" spans="1:14" ht="15" customHeight="1" x14ac:dyDescent="0.25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</row>
    <row r="35" spans="1:14" ht="15" customHeight="1" x14ac:dyDescent="0.25">
      <c r="A35" s="82"/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</row>
    <row r="36" spans="1:14" ht="15" customHeight="1" x14ac:dyDescent="0.25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</row>
    <row r="37" spans="1:14" ht="15" customHeight="1" x14ac:dyDescent="0.25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</row>
    <row r="38" spans="1:14" ht="15" customHeight="1" x14ac:dyDescent="0.25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</row>
    <row r="39" spans="1:14" ht="15" customHeight="1" x14ac:dyDescent="0.25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</row>
    <row r="40" spans="1:14" ht="15" customHeight="1" x14ac:dyDescent="0.25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</row>
    <row r="43" spans="1:14" ht="15" customHeight="1" x14ac:dyDescent="0.25">
      <c r="A43" s="5" t="s">
        <v>153</v>
      </c>
    </row>
    <row r="45" spans="1:14" ht="15" customHeight="1" x14ac:dyDescent="0.25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1:14" ht="15" customHeight="1" x14ac:dyDescent="0.25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</row>
    <row r="47" spans="1:14" ht="15" customHeight="1" x14ac:dyDescent="0.25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</row>
    <row r="48" spans="1:14" ht="15" customHeight="1" x14ac:dyDescent="0.25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</row>
    <row r="49" spans="1:14" ht="15" customHeight="1" x14ac:dyDescent="0.25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</row>
    <row r="50" spans="1:14" ht="15" customHeight="1" x14ac:dyDescent="0.25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</row>
    <row r="51" spans="1:14" ht="15" customHeight="1" x14ac:dyDescent="0.25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</row>
    <row r="52" spans="1:14" ht="15" customHeight="1" x14ac:dyDescent="0.25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</row>
    <row r="53" spans="1:14" ht="15" customHeight="1" x14ac:dyDescent="0.25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</row>
    <row r="54" spans="1:14" ht="15" customHeight="1" x14ac:dyDescent="0.25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</row>
    <row r="55" spans="1:14" ht="15" customHeight="1" x14ac:dyDescent="0.25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</row>
    <row r="56" spans="1:14" ht="15" customHeight="1" x14ac:dyDescent="0.25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</row>
    <row r="57" spans="1:14" ht="15" customHeight="1" x14ac:dyDescent="0.25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</row>
    <row r="58" spans="1:14" ht="15" customHeight="1" x14ac:dyDescent="0.25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</row>
    <row r="59" spans="1:14" ht="15" customHeight="1" x14ac:dyDescent="0.25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</row>
    <row r="60" spans="1:14" ht="15" customHeight="1" x14ac:dyDescent="0.25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</row>
    <row r="61" spans="1:14" ht="15" customHeight="1" x14ac:dyDescent="0.25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</row>
    <row r="62" spans="1:14" ht="15" customHeight="1" x14ac:dyDescent="0.25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</row>
    <row r="63" spans="1:14" ht="15" customHeight="1" x14ac:dyDescent="0.25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</row>
    <row r="64" spans="1:14" ht="15" customHeight="1" x14ac:dyDescent="0.25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</row>
    <row r="65" spans="1:14" ht="15" customHeight="1" x14ac:dyDescent="0.25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</row>
    <row r="66" spans="1:14" ht="15" customHeight="1" x14ac:dyDescent="0.25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</row>
    <row r="67" spans="1:14" ht="15" customHeight="1" x14ac:dyDescent="0.25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</row>
    <row r="68" spans="1:14" ht="15" customHeight="1" x14ac:dyDescent="0.25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</row>
    <row r="69" spans="1:14" ht="15" customHeight="1" x14ac:dyDescent="0.25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</row>
    <row r="70" spans="1:14" ht="15" customHeight="1" x14ac:dyDescent="0.25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</row>
    <row r="71" spans="1:14" ht="15" customHeight="1" x14ac:dyDescent="0.25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</row>
    <row r="72" spans="1:14" ht="15" customHeight="1" x14ac:dyDescent="0.25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</row>
    <row r="73" spans="1:14" ht="15" customHeight="1" x14ac:dyDescent="0.25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</row>
    <row r="74" spans="1:14" ht="15" customHeight="1" x14ac:dyDescent="0.25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</row>
    <row r="75" spans="1:14" ht="15" customHeight="1" x14ac:dyDescent="0.25">
      <c r="A75" s="82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</row>
    <row r="76" spans="1:14" ht="15" customHeight="1" x14ac:dyDescent="0.25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</row>
    <row r="77" spans="1:14" ht="15" customHeight="1" x14ac:dyDescent="0.25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</row>
    <row r="78" spans="1:14" ht="15" customHeight="1" x14ac:dyDescent="0.25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</row>
    <row r="79" spans="1:14" ht="15" customHeight="1" x14ac:dyDescent="0.25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</row>
    <row r="82" spans="1:14" ht="15" customHeight="1" x14ac:dyDescent="0.25">
      <c r="A82" s="5" t="s">
        <v>154</v>
      </c>
    </row>
    <row r="84" spans="1:14" ht="15" customHeight="1" x14ac:dyDescent="0.25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</row>
    <row r="85" spans="1:14" ht="15" customHeight="1" x14ac:dyDescent="0.25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</row>
    <row r="86" spans="1:14" ht="15" customHeight="1" x14ac:dyDescent="0.25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</row>
    <row r="87" spans="1:14" ht="15" customHeight="1" x14ac:dyDescent="0.25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</row>
    <row r="88" spans="1:14" ht="15" customHeight="1" x14ac:dyDescent="0.25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</row>
    <row r="89" spans="1:14" ht="15" customHeight="1" x14ac:dyDescent="0.25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</row>
    <row r="90" spans="1:14" ht="15" customHeight="1" x14ac:dyDescent="0.25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</row>
    <row r="91" spans="1:14" ht="15" customHeight="1" x14ac:dyDescent="0.25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</row>
    <row r="92" spans="1:14" ht="15" customHeight="1" x14ac:dyDescent="0.25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</row>
    <row r="93" spans="1:14" ht="15" customHeight="1" x14ac:dyDescent="0.25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</row>
    <row r="94" spans="1:14" ht="15" customHeight="1" x14ac:dyDescent="0.25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</row>
    <row r="95" spans="1:14" ht="15" customHeight="1" x14ac:dyDescent="0.25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</row>
    <row r="96" spans="1:14" ht="15" customHeight="1" x14ac:dyDescent="0.25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</row>
    <row r="97" spans="1:14" ht="15" customHeight="1" x14ac:dyDescent="0.25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</row>
    <row r="98" spans="1:14" ht="15" customHeight="1" x14ac:dyDescent="0.25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</row>
    <row r="99" spans="1:14" ht="15" customHeight="1" x14ac:dyDescent="0.25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</row>
    <row r="100" spans="1:14" ht="15" customHeight="1" x14ac:dyDescent="0.25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</row>
    <row r="101" spans="1:14" ht="15" customHeight="1" x14ac:dyDescent="0.25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</row>
    <row r="102" spans="1:14" ht="15" customHeight="1" x14ac:dyDescent="0.25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</row>
    <row r="103" spans="1:14" ht="15" customHeight="1" x14ac:dyDescent="0.25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</row>
    <row r="104" spans="1:14" ht="15" customHeight="1" x14ac:dyDescent="0.25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</row>
    <row r="105" spans="1:14" ht="15" customHeight="1" x14ac:dyDescent="0.25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</row>
    <row r="106" spans="1:14" ht="15" customHeight="1" x14ac:dyDescent="0.25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</row>
    <row r="107" spans="1:14" ht="15" customHeight="1" x14ac:dyDescent="0.25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</row>
    <row r="108" spans="1:14" ht="15" customHeight="1" x14ac:dyDescent="0.25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</row>
    <row r="109" spans="1:14" ht="15" customHeight="1" x14ac:dyDescent="0.25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</row>
    <row r="110" spans="1:14" ht="15" customHeight="1" x14ac:dyDescent="0.25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</row>
    <row r="111" spans="1:14" ht="15" customHeight="1" x14ac:dyDescent="0.25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</row>
    <row r="112" spans="1:14" ht="15" customHeight="1" x14ac:dyDescent="0.25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</row>
    <row r="113" spans="1:14" ht="15" customHeight="1" x14ac:dyDescent="0.25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</row>
    <row r="114" spans="1:14" ht="15" customHeight="1" x14ac:dyDescent="0.25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</row>
    <row r="115" spans="1:14" ht="15" customHeight="1" x14ac:dyDescent="0.25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</row>
    <row r="116" spans="1:14" ht="15" customHeight="1" x14ac:dyDescent="0.25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</row>
    <row r="121" spans="1:14" ht="15" customHeight="1" x14ac:dyDescent="0.25">
      <c r="A121" s="5" t="s">
        <v>177</v>
      </c>
    </row>
    <row r="125" spans="1:14" ht="15" customHeight="1" x14ac:dyDescent="0.25">
      <c r="A125" s="5" t="s">
        <v>152</v>
      </c>
    </row>
    <row r="127" spans="1:14" ht="15" customHeight="1" x14ac:dyDescent="0.25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</row>
    <row r="128" spans="1:14" ht="15" customHeight="1" x14ac:dyDescent="0.25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</row>
    <row r="129" spans="1:14" ht="15" customHeight="1" x14ac:dyDescent="0.25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</row>
    <row r="130" spans="1:14" ht="15" customHeight="1" x14ac:dyDescent="0.25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</row>
    <row r="131" spans="1:14" ht="15" customHeight="1" x14ac:dyDescent="0.25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</row>
    <row r="132" spans="1:14" ht="15" customHeight="1" x14ac:dyDescent="0.25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</row>
    <row r="133" spans="1:14" ht="15" customHeight="1" x14ac:dyDescent="0.25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</row>
    <row r="134" spans="1:14" ht="15" customHeight="1" x14ac:dyDescent="0.25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</row>
    <row r="135" spans="1:14" ht="15" customHeight="1" x14ac:dyDescent="0.25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</row>
    <row r="136" spans="1:14" ht="15" customHeight="1" x14ac:dyDescent="0.25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</row>
    <row r="137" spans="1:14" ht="15" customHeight="1" x14ac:dyDescent="0.25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</row>
    <row r="138" spans="1:14" ht="15" customHeight="1" x14ac:dyDescent="0.25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</row>
    <row r="139" spans="1:14" ht="15" customHeight="1" x14ac:dyDescent="0.25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</row>
    <row r="140" spans="1:14" ht="15" customHeight="1" x14ac:dyDescent="0.25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</row>
    <row r="141" spans="1:14" ht="15" customHeight="1" x14ac:dyDescent="0.25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</row>
    <row r="142" spans="1:14" ht="15" customHeight="1" x14ac:dyDescent="0.25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</row>
    <row r="143" spans="1:14" ht="15" customHeight="1" x14ac:dyDescent="0.25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</row>
    <row r="144" spans="1:14" ht="15" customHeight="1" x14ac:dyDescent="0.25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</row>
    <row r="145" spans="1:14" ht="15" customHeight="1" x14ac:dyDescent="0.25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</row>
    <row r="146" spans="1:14" ht="15" customHeight="1" x14ac:dyDescent="0.25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</row>
    <row r="147" spans="1:14" ht="15" customHeight="1" x14ac:dyDescent="0.25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</row>
    <row r="148" spans="1:14" ht="15" customHeight="1" x14ac:dyDescent="0.25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</row>
    <row r="149" spans="1:14" ht="15" customHeight="1" x14ac:dyDescent="0.25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</row>
    <row r="150" spans="1:14" ht="15" customHeight="1" x14ac:dyDescent="0.25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</row>
    <row r="151" spans="1:14" ht="15" customHeight="1" x14ac:dyDescent="0.25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</row>
    <row r="152" spans="1:14" ht="15" customHeight="1" x14ac:dyDescent="0.25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</row>
    <row r="153" spans="1:14" ht="15" customHeight="1" x14ac:dyDescent="0.25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</row>
    <row r="154" spans="1:14" ht="15" customHeight="1" x14ac:dyDescent="0.25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</row>
    <row r="155" spans="1:14" ht="15" customHeight="1" x14ac:dyDescent="0.25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</row>
    <row r="156" spans="1:14" ht="15" customHeight="1" x14ac:dyDescent="0.25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</row>
    <row r="157" spans="1:14" ht="15" customHeight="1" x14ac:dyDescent="0.25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</row>
    <row r="158" spans="1:14" ht="15" customHeight="1" x14ac:dyDescent="0.25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</row>
    <row r="161" spans="1:14" ht="15" customHeight="1" x14ac:dyDescent="0.25">
      <c r="A161" s="5" t="s">
        <v>153</v>
      </c>
    </row>
    <row r="163" spans="1:14" ht="15" customHeight="1" x14ac:dyDescent="0.25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</row>
    <row r="164" spans="1:14" ht="15" customHeight="1" x14ac:dyDescent="0.25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</row>
    <row r="165" spans="1:14" ht="15" customHeight="1" x14ac:dyDescent="0.25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</row>
    <row r="166" spans="1:14" ht="15" customHeight="1" x14ac:dyDescent="0.25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</row>
    <row r="167" spans="1:14" ht="15" customHeight="1" x14ac:dyDescent="0.25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</row>
    <row r="168" spans="1:14" ht="15" customHeight="1" x14ac:dyDescent="0.25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</row>
    <row r="169" spans="1:14" ht="15" customHeight="1" x14ac:dyDescent="0.25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</row>
    <row r="170" spans="1:14" ht="15" customHeight="1" x14ac:dyDescent="0.25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</row>
    <row r="171" spans="1:14" ht="15" customHeight="1" x14ac:dyDescent="0.25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</row>
    <row r="172" spans="1:14" ht="15" customHeight="1" x14ac:dyDescent="0.25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</row>
    <row r="173" spans="1:14" ht="15" customHeight="1" x14ac:dyDescent="0.25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</row>
    <row r="174" spans="1:14" ht="15" customHeight="1" x14ac:dyDescent="0.25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</row>
    <row r="175" spans="1:14" ht="15" customHeight="1" x14ac:dyDescent="0.25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</row>
    <row r="176" spans="1:14" ht="15" customHeight="1" x14ac:dyDescent="0.25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</row>
    <row r="177" spans="1:14" ht="15" customHeight="1" x14ac:dyDescent="0.25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</row>
    <row r="178" spans="1:14" ht="15" customHeight="1" x14ac:dyDescent="0.25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</row>
    <row r="179" spans="1:14" ht="15" customHeight="1" x14ac:dyDescent="0.25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</row>
    <row r="180" spans="1:14" ht="15" customHeight="1" x14ac:dyDescent="0.25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</row>
    <row r="181" spans="1:14" ht="15" customHeight="1" x14ac:dyDescent="0.25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</row>
    <row r="182" spans="1:14" ht="15" customHeight="1" x14ac:dyDescent="0.25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</row>
    <row r="183" spans="1:14" ht="15" customHeight="1" x14ac:dyDescent="0.25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</row>
    <row r="184" spans="1:14" ht="15" customHeight="1" x14ac:dyDescent="0.25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</row>
    <row r="185" spans="1:14" ht="15" customHeight="1" x14ac:dyDescent="0.25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</row>
    <row r="186" spans="1:14" ht="15" customHeight="1" x14ac:dyDescent="0.25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</row>
    <row r="187" spans="1:14" ht="15" customHeight="1" x14ac:dyDescent="0.25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</row>
    <row r="188" spans="1:14" ht="15" customHeight="1" x14ac:dyDescent="0.25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</row>
    <row r="189" spans="1:14" ht="15" customHeight="1" x14ac:dyDescent="0.25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</row>
    <row r="190" spans="1:14" ht="15" customHeight="1" x14ac:dyDescent="0.25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</row>
    <row r="191" spans="1:14" ht="15" customHeight="1" x14ac:dyDescent="0.25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</row>
    <row r="192" spans="1:14" ht="15" customHeight="1" x14ac:dyDescent="0.25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</row>
    <row r="193" spans="1:14" ht="15" customHeight="1" x14ac:dyDescent="0.25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</row>
    <row r="194" spans="1:14" ht="15" customHeight="1" x14ac:dyDescent="0.25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</row>
    <row r="195" spans="1:14" ht="15" customHeight="1" x14ac:dyDescent="0.25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</row>
    <row r="196" spans="1:14" ht="15" customHeight="1" x14ac:dyDescent="0.25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</row>
    <row r="197" spans="1:14" ht="15" customHeight="1" x14ac:dyDescent="0.25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</row>
    <row r="200" spans="1:14" ht="15" customHeight="1" x14ac:dyDescent="0.25">
      <c r="A200" s="5" t="s">
        <v>154</v>
      </c>
    </row>
    <row r="202" spans="1:14" ht="15" customHeight="1" x14ac:dyDescent="0.25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</row>
    <row r="203" spans="1:14" ht="15" customHeight="1" x14ac:dyDescent="0.25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</row>
    <row r="204" spans="1:14" ht="15" customHeight="1" x14ac:dyDescent="0.25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</row>
    <row r="205" spans="1:14" ht="15" customHeight="1" x14ac:dyDescent="0.25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</row>
    <row r="206" spans="1:14" ht="15" customHeight="1" x14ac:dyDescent="0.25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</row>
    <row r="207" spans="1:14" ht="15" customHeight="1" x14ac:dyDescent="0.25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</row>
    <row r="208" spans="1:14" ht="15" customHeight="1" x14ac:dyDescent="0.25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</row>
    <row r="209" spans="1:14" ht="15" customHeight="1" x14ac:dyDescent="0.25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</row>
    <row r="210" spans="1:14" ht="15" customHeight="1" x14ac:dyDescent="0.25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</row>
    <row r="211" spans="1:14" ht="15" customHeight="1" x14ac:dyDescent="0.25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</row>
    <row r="212" spans="1:14" ht="15" customHeight="1" x14ac:dyDescent="0.25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</row>
    <row r="213" spans="1:14" ht="15" customHeight="1" x14ac:dyDescent="0.25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</row>
    <row r="214" spans="1:14" ht="15" customHeight="1" x14ac:dyDescent="0.25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</row>
    <row r="215" spans="1:14" ht="15" customHeight="1" x14ac:dyDescent="0.25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</row>
    <row r="216" spans="1:14" ht="15" customHeight="1" x14ac:dyDescent="0.25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</row>
    <row r="217" spans="1:14" ht="15" customHeight="1" x14ac:dyDescent="0.25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</row>
    <row r="218" spans="1:14" ht="15" customHeight="1" x14ac:dyDescent="0.25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</row>
    <row r="219" spans="1:14" ht="15" customHeight="1" x14ac:dyDescent="0.25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</row>
    <row r="220" spans="1:14" ht="15" customHeight="1" x14ac:dyDescent="0.25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</row>
    <row r="221" spans="1:14" ht="15" customHeight="1" x14ac:dyDescent="0.25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</row>
    <row r="222" spans="1:14" ht="15" customHeight="1" x14ac:dyDescent="0.25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</row>
    <row r="223" spans="1:14" ht="15" customHeight="1" x14ac:dyDescent="0.25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</row>
    <row r="224" spans="1:14" ht="15" customHeight="1" x14ac:dyDescent="0.25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</row>
    <row r="225" spans="1:14" ht="15" customHeight="1" x14ac:dyDescent="0.25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</row>
    <row r="226" spans="1:14" ht="15" customHeight="1" x14ac:dyDescent="0.25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</row>
    <row r="227" spans="1:14" ht="15" customHeight="1" x14ac:dyDescent="0.25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</row>
    <row r="228" spans="1:14" ht="15" customHeight="1" x14ac:dyDescent="0.25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</row>
    <row r="229" spans="1:14" ht="15" customHeight="1" x14ac:dyDescent="0.25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</row>
    <row r="230" spans="1:14" ht="15" customHeight="1" x14ac:dyDescent="0.25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</row>
    <row r="231" spans="1:14" ht="15" customHeight="1" x14ac:dyDescent="0.25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</row>
    <row r="232" spans="1:14" ht="15" customHeight="1" x14ac:dyDescent="0.25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</row>
    <row r="233" spans="1:14" ht="15" customHeight="1" x14ac:dyDescent="0.25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</row>
    <row r="234" spans="1:14" ht="15" customHeight="1" x14ac:dyDescent="0.25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</row>
    <row r="239" spans="1:14" ht="15" customHeight="1" x14ac:dyDescent="0.25">
      <c r="A239" s="5" t="s">
        <v>176</v>
      </c>
    </row>
    <row r="243" spans="1:14" ht="15" customHeight="1" x14ac:dyDescent="0.25">
      <c r="A243" s="5" t="s">
        <v>152</v>
      </c>
    </row>
    <row r="245" spans="1:14" ht="15" customHeight="1" x14ac:dyDescent="0.25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</row>
    <row r="246" spans="1:14" ht="15" customHeight="1" x14ac:dyDescent="0.25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</row>
    <row r="247" spans="1:14" ht="15" customHeight="1" x14ac:dyDescent="0.25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</row>
    <row r="248" spans="1:14" ht="15" customHeight="1" x14ac:dyDescent="0.25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</row>
    <row r="249" spans="1:14" ht="15" customHeight="1" x14ac:dyDescent="0.25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</row>
    <row r="250" spans="1:14" ht="15" customHeight="1" x14ac:dyDescent="0.25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</row>
    <row r="251" spans="1:14" ht="15" customHeight="1" x14ac:dyDescent="0.25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</row>
    <row r="252" spans="1:14" ht="15" customHeight="1" x14ac:dyDescent="0.25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</row>
    <row r="253" spans="1:14" ht="15" customHeight="1" x14ac:dyDescent="0.25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</row>
    <row r="254" spans="1:14" ht="15" customHeight="1" x14ac:dyDescent="0.25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</row>
    <row r="255" spans="1:14" ht="15" customHeight="1" x14ac:dyDescent="0.25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</row>
    <row r="256" spans="1:14" ht="15" customHeight="1" x14ac:dyDescent="0.25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</row>
    <row r="257" spans="1:14" ht="15" customHeight="1" x14ac:dyDescent="0.25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</row>
    <row r="258" spans="1:14" ht="15" customHeight="1" x14ac:dyDescent="0.25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</row>
    <row r="259" spans="1:14" ht="15" customHeight="1" x14ac:dyDescent="0.25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</row>
    <row r="260" spans="1:14" ht="15" customHeight="1" x14ac:dyDescent="0.25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</row>
    <row r="261" spans="1:14" ht="15" customHeight="1" x14ac:dyDescent="0.25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</row>
    <row r="262" spans="1:14" ht="15" customHeight="1" x14ac:dyDescent="0.25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</row>
    <row r="263" spans="1:14" ht="15" customHeight="1" x14ac:dyDescent="0.25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</row>
    <row r="264" spans="1:14" ht="15" customHeight="1" x14ac:dyDescent="0.25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</row>
    <row r="265" spans="1:14" ht="15" customHeight="1" x14ac:dyDescent="0.25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</row>
    <row r="266" spans="1:14" ht="15" customHeight="1" x14ac:dyDescent="0.25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</row>
    <row r="267" spans="1:14" ht="15" customHeight="1" x14ac:dyDescent="0.25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</row>
    <row r="268" spans="1:14" ht="15" customHeight="1" x14ac:dyDescent="0.25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</row>
    <row r="269" spans="1:14" ht="15" customHeight="1" x14ac:dyDescent="0.25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</row>
    <row r="270" spans="1:14" ht="15" customHeight="1" x14ac:dyDescent="0.25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</row>
    <row r="271" spans="1:14" ht="15" customHeight="1" x14ac:dyDescent="0.25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</row>
    <row r="272" spans="1:14" ht="15" customHeight="1" x14ac:dyDescent="0.25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</row>
    <row r="273" spans="1:14" ht="15" customHeight="1" x14ac:dyDescent="0.25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</row>
    <row r="274" spans="1:14" ht="15" customHeight="1" x14ac:dyDescent="0.25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</row>
    <row r="275" spans="1:14" ht="15" customHeight="1" x14ac:dyDescent="0.25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</row>
    <row r="276" spans="1:14" ht="15" customHeight="1" x14ac:dyDescent="0.25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</row>
    <row r="279" spans="1:14" ht="15" customHeight="1" x14ac:dyDescent="0.25">
      <c r="A279" s="5" t="s">
        <v>153</v>
      </c>
    </row>
    <row r="281" spans="1:14" ht="15" customHeight="1" x14ac:dyDescent="0.25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</row>
    <row r="282" spans="1:14" ht="15" customHeight="1" x14ac:dyDescent="0.25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</row>
    <row r="283" spans="1:14" ht="15" customHeight="1" x14ac:dyDescent="0.25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</row>
    <row r="284" spans="1:14" ht="15" customHeight="1" x14ac:dyDescent="0.25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</row>
    <row r="285" spans="1:14" ht="15" customHeight="1" x14ac:dyDescent="0.25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</row>
    <row r="286" spans="1:14" ht="15" customHeight="1" x14ac:dyDescent="0.25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</row>
    <row r="287" spans="1:14" ht="15" customHeight="1" x14ac:dyDescent="0.25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</row>
    <row r="288" spans="1:14" ht="15" customHeight="1" x14ac:dyDescent="0.25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</row>
    <row r="289" spans="1:14" ht="15" customHeight="1" x14ac:dyDescent="0.25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</row>
    <row r="290" spans="1:14" ht="15" customHeight="1" x14ac:dyDescent="0.25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</row>
    <row r="291" spans="1:14" ht="15" customHeight="1" x14ac:dyDescent="0.25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</row>
    <row r="292" spans="1:14" ht="15" customHeight="1" x14ac:dyDescent="0.25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</row>
    <row r="293" spans="1:14" ht="15" customHeight="1" x14ac:dyDescent="0.25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</row>
    <row r="294" spans="1:14" ht="15" customHeight="1" x14ac:dyDescent="0.25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</row>
    <row r="295" spans="1:14" ht="15" customHeight="1" x14ac:dyDescent="0.25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</row>
    <row r="296" spans="1:14" ht="15" customHeight="1" x14ac:dyDescent="0.25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</row>
    <row r="297" spans="1:14" ht="15" customHeight="1" x14ac:dyDescent="0.25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</row>
    <row r="298" spans="1:14" ht="15" customHeight="1" x14ac:dyDescent="0.25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</row>
    <row r="299" spans="1:14" ht="15" customHeight="1" x14ac:dyDescent="0.25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</row>
    <row r="300" spans="1:14" ht="15" customHeight="1" x14ac:dyDescent="0.25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</row>
    <row r="301" spans="1:14" ht="15" customHeight="1" x14ac:dyDescent="0.25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</row>
    <row r="302" spans="1:14" ht="15" customHeight="1" x14ac:dyDescent="0.25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</row>
    <row r="303" spans="1:14" ht="15" customHeight="1" x14ac:dyDescent="0.25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</row>
    <row r="304" spans="1:14" ht="15" customHeight="1" x14ac:dyDescent="0.25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</row>
    <row r="305" spans="1:14" ht="15" customHeight="1" x14ac:dyDescent="0.25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</row>
    <row r="306" spans="1:14" ht="15" customHeight="1" x14ac:dyDescent="0.25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</row>
    <row r="307" spans="1:14" ht="15" customHeight="1" x14ac:dyDescent="0.25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</row>
    <row r="308" spans="1:14" ht="15" customHeight="1" x14ac:dyDescent="0.25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</row>
    <row r="309" spans="1:14" ht="15" customHeight="1" x14ac:dyDescent="0.25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</row>
    <row r="310" spans="1:14" ht="15" customHeight="1" x14ac:dyDescent="0.25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</row>
    <row r="311" spans="1:14" ht="15" customHeight="1" x14ac:dyDescent="0.25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</row>
    <row r="312" spans="1:14" ht="15" customHeight="1" x14ac:dyDescent="0.25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</row>
    <row r="313" spans="1:14" ht="15" customHeight="1" x14ac:dyDescent="0.25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</row>
    <row r="314" spans="1:14" ht="15" customHeight="1" x14ac:dyDescent="0.25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</row>
    <row r="315" spans="1:14" ht="15" customHeight="1" x14ac:dyDescent="0.25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</row>
    <row r="318" spans="1:14" ht="15" customHeight="1" x14ac:dyDescent="0.25">
      <c r="A318" s="5" t="s">
        <v>154</v>
      </c>
    </row>
    <row r="320" spans="1:14" ht="15" customHeight="1" x14ac:dyDescent="0.25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</row>
    <row r="321" spans="1:14" ht="15" customHeight="1" x14ac:dyDescent="0.25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</row>
    <row r="322" spans="1:14" ht="15" customHeight="1" x14ac:dyDescent="0.25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</row>
    <row r="323" spans="1:14" ht="15" customHeight="1" x14ac:dyDescent="0.25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</row>
    <row r="324" spans="1:14" ht="15" customHeight="1" x14ac:dyDescent="0.25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</row>
    <row r="325" spans="1:14" ht="15" customHeight="1" x14ac:dyDescent="0.25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</row>
    <row r="326" spans="1:14" ht="15" customHeight="1" x14ac:dyDescent="0.25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</row>
    <row r="327" spans="1:14" ht="15" customHeight="1" x14ac:dyDescent="0.25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</row>
    <row r="328" spans="1:14" ht="15" customHeight="1" x14ac:dyDescent="0.25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</row>
    <row r="329" spans="1:14" ht="15" customHeight="1" x14ac:dyDescent="0.25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</row>
    <row r="330" spans="1:14" ht="15" customHeight="1" x14ac:dyDescent="0.25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</row>
    <row r="331" spans="1:14" ht="15" customHeight="1" x14ac:dyDescent="0.25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</row>
    <row r="332" spans="1:14" ht="15" customHeight="1" x14ac:dyDescent="0.25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</row>
    <row r="333" spans="1:14" ht="15" customHeight="1" x14ac:dyDescent="0.25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</row>
    <row r="334" spans="1:14" ht="15" customHeight="1" x14ac:dyDescent="0.25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</row>
    <row r="335" spans="1:14" ht="15" customHeight="1" x14ac:dyDescent="0.25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</row>
    <row r="336" spans="1:14" ht="15" customHeight="1" x14ac:dyDescent="0.25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</row>
    <row r="337" spans="1:14" ht="15" customHeight="1" x14ac:dyDescent="0.25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</row>
    <row r="338" spans="1:14" ht="15" customHeight="1" x14ac:dyDescent="0.25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</row>
    <row r="339" spans="1:14" ht="15" customHeight="1" x14ac:dyDescent="0.25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</row>
    <row r="340" spans="1:14" ht="15" customHeight="1" x14ac:dyDescent="0.25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</row>
    <row r="341" spans="1:14" ht="15" customHeight="1" x14ac:dyDescent="0.25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</row>
    <row r="342" spans="1:14" ht="15" customHeight="1" x14ac:dyDescent="0.25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</row>
    <row r="343" spans="1:14" ht="15" customHeight="1" x14ac:dyDescent="0.25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</row>
    <row r="344" spans="1:14" ht="15" customHeight="1" x14ac:dyDescent="0.25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</row>
    <row r="345" spans="1:14" ht="15" customHeight="1" x14ac:dyDescent="0.25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</row>
    <row r="346" spans="1:14" ht="15" customHeight="1" x14ac:dyDescent="0.25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</row>
    <row r="347" spans="1:14" ht="15" customHeight="1" x14ac:dyDescent="0.25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</row>
    <row r="348" spans="1:14" ht="15" customHeight="1" x14ac:dyDescent="0.25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</row>
    <row r="349" spans="1:14" ht="15" customHeight="1" x14ac:dyDescent="0.25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</row>
    <row r="350" spans="1:14" ht="15" customHeight="1" x14ac:dyDescent="0.25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</row>
    <row r="351" spans="1:14" ht="15" customHeight="1" x14ac:dyDescent="0.25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</row>
    <row r="352" spans="1:14" ht="15" customHeight="1" x14ac:dyDescent="0.25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</row>
    <row r="357" spans="1:14" ht="15" customHeight="1" x14ac:dyDescent="0.25">
      <c r="A357" s="5" t="s">
        <v>175</v>
      </c>
    </row>
    <row r="361" spans="1:14" ht="15" customHeight="1" x14ac:dyDescent="0.25">
      <c r="A361" s="5" t="s">
        <v>152</v>
      </c>
    </row>
    <row r="363" spans="1:14" ht="15" customHeight="1" x14ac:dyDescent="0.25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</row>
    <row r="364" spans="1:14" ht="15" customHeight="1" x14ac:dyDescent="0.25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</row>
    <row r="365" spans="1:14" ht="15" customHeight="1" x14ac:dyDescent="0.25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</row>
    <row r="366" spans="1:14" ht="15" customHeight="1" x14ac:dyDescent="0.25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</row>
    <row r="367" spans="1:14" ht="15" customHeight="1" x14ac:dyDescent="0.25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</row>
    <row r="368" spans="1:14" ht="15" customHeight="1" x14ac:dyDescent="0.25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</row>
    <row r="369" spans="1:14" ht="15" customHeight="1" x14ac:dyDescent="0.25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</row>
    <row r="370" spans="1:14" ht="15" customHeight="1" x14ac:dyDescent="0.25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</row>
    <row r="371" spans="1:14" ht="15" customHeight="1" x14ac:dyDescent="0.25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</row>
    <row r="372" spans="1:14" ht="15" customHeight="1" x14ac:dyDescent="0.25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</row>
    <row r="373" spans="1:14" ht="15" customHeight="1" x14ac:dyDescent="0.25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</row>
    <row r="374" spans="1:14" ht="15" customHeight="1" x14ac:dyDescent="0.25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</row>
    <row r="375" spans="1:14" ht="15" customHeight="1" x14ac:dyDescent="0.25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</row>
    <row r="376" spans="1:14" ht="15" customHeight="1" x14ac:dyDescent="0.25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</row>
    <row r="377" spans="1:14" ht="15" customHeight="1" x14ac:dyDescent="0.25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</row>
    <row r="378" spans="1:14" ht="15" customHeight="1" x14ac:dyDescent="0.25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</row>
    <row r="379" spans="1:14" ht="15" customHeight="1" x14ac:dyDescent="0.25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</row>
    <row r="380" spans="1:14" ht="15" customHeight="1" x14ac:dyDescent="0.25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</row>
    <row r="381" spans="1:14" ht="15" customHeight="1" x14ac:dyDescent="0.25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</row>
    <row r="382" spans="1:14" ht="15" customHeight="1" x14ac:dyDescent="0.25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</row>
    <row r="383" spans="1:14" ht="15" customHeight="1" x14ac:dyDescent="0.25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</row>
    <row r="384" spans="1:14" ht="15" customHeight="1" x14ac:dyDescent="0.25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</row>
    <row r="385" spans="1:14" ht="15" customHeight="1" x14ac:dyDescent="0.25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</row>
    <row r="386" spans="1:14" ht="15" customHeight="1" x14ac:dyDescent="0.25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</row>
    <row r="387" spans="1:14" ht="15" customHeight="1" x14ac:dyDescent="0.25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</row>
    <row r="388" spans="1:14" ht="15" customHeight="1" x14ac:dyDescent="0.25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</row>
    <row r="389" spans="1:14" ht="15" customHeight="1" x14ac:dyDescent="0.25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</row>
    <row r="390" spans="1:14" ht="15" customHeight="1" x14ac:dyDescent="0.25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</row>
    <row r="391" spans="1:14" ht="15" customHeight="1" x14ac:dyDescent="0.25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</row>
    <row r="392" spans="1:14" ht="15" customHeight="1" x14ac:dyDescent="0.25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</row>
    <row r="393" spans="1:14" ht="15" customHeight="1" x14ac:dyDescent="0.25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</row>
    <row r="394" spans="1:14" ht="15" customHeight="1" x14ac:dyDescent="0.25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</row>
    <row r="397" spans="1:14" ht="15" customHeight="1" x14ac:dyDescent="0.25">
      <c r="A397" s="5" t="s">
        <v>153</v>
      </c>
    </row>
    <row r="399" spans="1:14" ht="15" customHeight="1" x14ac:dyDescent="0.25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</row>
    <row r="400" spans="1:14" ht="15" customHeight="1" x14ac:dyDescent="0.25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</row>
    <row r="401" spans="1:14" ht="15" customHeight="1" x14ac:dyDescent="0.25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</row>
    <row r="402" spans="1:14" ht="15" customHeight="1" x14ac:dyDescent="0.25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</row>
    <row r="403" spans="1:14" ht="15" customHeight="1" x14ac:dyDescent="0.25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</row>
    <row r="404" spans="1:14" ht="15" customHeight="1" x14ac:dyDescent="0.25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</row>
    <row r="405" spans="1:14" ht="15" customHeight="1" x14ac:dyDescent="0.25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</row>
    <row r="406" spans="1:14" ht="15" customHeight="1" x14ac:dyDescent="0.25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</row>
    <row r="407" spans="1:14" ht="15" customHeight="1" x14ac:dyDescent="0.25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</row>
    <row r="408" spans="1:14" ht="15" customHeight="1" x14ac:dyDescent="0.25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</row>
    <row r="409" spans="1:14" ht="15" customHeight="1" x14ac:dyDescent="0.25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</row>
    <row r="410" spans="1:14" ht="15" customHeight="1" x14ac:dyDescent="0.25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</row>
    <row r="411" spans="1:14" ht="15" customHeight="1" x14ac:dyDescent="0.25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</row>
    <row r="412" spans="1:14" ht="15" customHeight="1" x14ac:dyDescent="0.25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</row>
    <row r="413" spans="1:14" ht="15" customHeight="1" x14ac:dyDescent="0.25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</row>
    <row r="414" spans="1:14" ht="15" customHeight="1" x14ac:dyDescent="0.25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</row>
    <row r="415" spans="1:14" ht="15" customHeight="1" x14ac:dyDescent="0.25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</row>
    <row r="416" spans="1:14" ht="15" customHeight="1" x14ac:dyDescent="0.25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</row>
    <row r="417" spans="1:14" ht="15" customHeight="1" x14ac:dyDescent="0.25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</row>
    <row r="418" spans="1:14" ht="15" customHeight="1" x14ac:dyDescent="0.25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</row>
    <row r="419" spans="1:14" ht="15" customHeight="1" x14ac:dyDescent="0.25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</row>
    <row r="420" spans="1:14" ht="15" customHeight="1" x14ac:dyDescent="0.25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</row>
    <row r="421" spans="1:14" ht="15" customHeight="1" x14ac:dyDescent="0.25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</row>
    <row r="422" spans="1:14" ht="15" customHeight="1" x14ac:dyDescent="0.25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</row>
    <row r="423" spans="1:14" ht="15" customHeight="1" x14ac:dyDescent="0.25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</row>
    <row r="424" spans="1:14" ht="15" customHeight="1" x14ac:dyDescent="0.25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</row>
    <row r="425" spans="1:14" ht="15" customHeight="1" x14ac:dyDescent="0.25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</row>
    <row r="426" spans="1:14" ht="15" customHeight="1" x14ac:dyDescent="0.25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</row>
    <row r="427" spans="1:14" ht="15" customHeight="1" x14ac:dyDescent="0.25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</row>
    <row r="428" spans="1:14" ht="15" customHeight="1" x14ac:dyDescent="0.25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</row>
    <row r="429" spans="1:14" ht="15" customHeight="1" x14ac:dyDescent="0.25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</row>
    <row r="430" spans="1:14" ht="15" customHeight="1" x14ac:dyDescent="0.25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</row>
    <row r="431" spans="1:14" ht="15" customHeight="1" x14ac:dyDescent="0.25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</row>
    <row r="432" spans="1:14" ht="15" customHeight="1" x14ac:dyDescent="0.25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</row>
    <row r="433" spans="1:14" ht="15" customHeight="1" x14ac:dyDescent="0.25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</row>
    <row r="436" spans="1:14" ht="15" customHeight="1" x14ac:dyDescent="0.25">
      <c r="A436" s="5" t="s">
        <v>154</v>
      </c>
    </row>
    <row r="438" spans="1:14" ht="15" customHeight="1" x14ac:dyDescent="0.25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</row>
    <row r="439" spans="1:14" ht="15" customHeight="1" x14ac:dyDescent="0.25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</row>
    <row r="440" spans="1:14" ht="15" customHeight="1" x14ac:dyDescent="0.25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</row>
    <row r="441" spans="1:14" ht="15" customHeight="1" x14ac:dyDescent="0.25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</row>
    <row r="442" spans="1:14" ht="15" customHeight="1" x14ac:dyDescent="0.25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</row>
    <row r="443" spans="1:14" ht="15" customHeight="1" x14ac:dyDescent="0.25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</row>
    <row r="444" spans="1:14" ht="15" customHeight="1" x14ac:dyDescent="0.25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</row>
    <row r="445" spans="1:14" ht="15" customHeight="1" x14ac:dyDescent="0.25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</row>
    <row r="446" spans="1:14" ht="15" customHeight="1" x14ac:dyDescent="0.25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</row>
    <row r="447" spans="1:14" ht="15" customHeight="1" x14ac:dyDescent="0.25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</row>
    <row r="448" spans="1:14" ht="15" customHeight="1" x14ac:dyDescent="0.25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</row>
    <row r="449" spans="1:14" ht="15" customHeight="1" x14ac:dyDescent="0.25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</row>
    <row r="450" spans="1:14" ht="15" customHeight="1" x14ac:dyDescent="0.25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</row>
    <row r="451" spans="1:14" ht="15" customHeight="1" x14ac:dyDescent="0.25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</row>
    <row r="452" spans="1:14" ht="15" customHeight="1" x14ac:dyDescent="0.25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</row>
    <row r="453" spans="1:14" ht="15" customHeight="1" x14ac:dyDescent="0.25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</row>
    <row r="454" spans="1:14" ht="15" customHeight="1" x14ac:dyDescent="0.25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</row>
    <row r="455" spans="1:14" ht="15" customHeight="1" x14ac:dyDescent="0.25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</row>
    <row r="456" spans="1:14" ht="15" customHeight="1" x14ac:dyDescent="0.25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</row>
    <row r="457" spans="1:14" ht="15" customHeight="1" x14ac:dyDescent="0.25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</row>
    <row r="458" spans="1:14" ht="15" customHeight="1" x14ac:dyDescent="0.25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</row>
    <row r="459" spans="1:14" ht="15" customHeight="1" x14ac:dyDescent="0.25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</row>
    <row r="460" spans="1:14" ht="15" customHeight="1" x14ac:dyDescent="0.25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</row>
    <row r="461" spans="1:14" ht="15" customHeight="1" x14ac:dyDescent="0.25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</row>
    <row r="462" spans="1:14" ht="15" customHeight="1" x14ac:dyDescent="0.25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</row>
    <row r="463" spans="1:14" ht="15" customHeight="1" x14ac:dyDescent="0.25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</row>
    <row r="464" spans="1:14" ht="15" customHeight="1" x14ac:dyDescent="0.25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</row>
    <row r="465" spans="1:14" ht="15" customHeight="1" x14ac:dyDescent="0.25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</row>
    <row r="466" spans="1:14" ht="15" customHeight="1" x14ac:dyDescent="0.25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</row>
    <row r="467" spans="1:14" ht="15" customHeight="1" x14ac:dyDescent="0.25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</row>
    <row r="468" spans="1:14" ht="15" customHeight="1" x14ac:dyDescent="0.25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</row>
    <row r="469" spans="1:14" ht="15" customHeight="1" x14ac:dyDescent="0.25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</row>
    <row r="470" spans="1:14" ht="15" customHeight="1" x14ac:dyDescent="0.25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</row>
  </sheetData>
  <mergeCells count="13">
    <mergeCell ref="A1:N1"/>
    <mergeCell ref="A363:N394"/>
    <mergeCell ref="A399:N433"/>
    <mergeCell ref="A438:N470"/>
    <mergeCell ref="A245:N276"/>
    <mergeCell ref="A281:N315"/>
    <mergeCell ref="A320:N352"/>
    <mergeCell ref="A9:N40"/>
    <mergeCell ref="A127:N158"/>
    <mergeCell ref="A45:N79"/>
    <mergeCell ref="A163:N197"/>
    <mergeCell ref="A84:N116"/>
    <mergeCell ref="A202:N234"/>
  </mergeCells>
  <printOptions headings="1" gridLines="1"/>
  <pageMargins left="0" right="0" top="0" bottom="0" header="0" footer="0"/>
  <pageSetup paperSize="9" scale="70" orientation="portrait" blackAndWhite="1" useFirstPageNumber="1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showGridLines="0" topLeftCell="A43" workbookViewId="0">
      <selection sqref="A1:I1"/>
    </sheetView>
  </sheetViews>
  <sheetFormatPr defaultColWidth="8.5703125" defaultRowHeight="15" customHeight="1" x14ac:dyDescent="0.25"/>
  <cols>
    <col min="1" max="1" width="39.140625" style="5" customWidth="1"/>
    <col min="2" max="2" width="8.5703125" style="5" customWidth="1"/>
    <col min="3" max="16384" width="8.5703125" style="5"/>
  </cols>
  <sheetData>
    <row r="1" spans="1:9" ht="15" customHeight="1" x14ac:dyDescent="0.25">
      <c r="A1" s="83" t="s">
        <v>155</v>
      </c>
      <c r="B1" s="84"/>
      <c r="C1" s="84"/>
      <c r="D1" s="84"/>
      <c r="E1" s="84"/>
      <c r="F1" s="84"/>
      <c r="G1" s="84"/>
      <c r="H1" s="84"/>
      <c r="I1" s="84"/>
    </row>
    <row r="2" spans="1:9" ht="15" customHeight="1" x14ac:dyDescent="0.25">
      <c r="A2" s="4" t="s">
        <v>156</v>
      </c>
    </row>
    <row r="4" spans="1:9" ht="15" customHeight="1" x14ac:dyDescent="0.25">
      <c r="A4" s="82"/>
      <c r="B4" s="82"/>
      <c r="C4" s="82"/>
      <c r="D4" s="82"/>
      <c r="E4" s="82"/>
      <c r="F4" s="82"/>
      <c r="G4" s="82"/>
      <c r="H4" s="82"/>
      <c r="I4" s="82"/>
    </row>
    <row r="5" spans="1:9" ht="15" customHeight="1" x14ac:dyDescent="0.25">
      <c r="A5" s="82"/>
      <c r="B5" s="82"/>
      <c r="C5" s="82"/>
      <c r="D5" s="82"/>
      <c r="E5" s="82"/>
      <c r="F5" s="82"/>
      <c r="G5" s="82"/>
      <c r="H5" s="82"/>
      <c r="I5" s="82"/>
    </row>
    <row r="6" spans="1:9" ht="15" customHeight="1" x14ac:dyDescent="0.25">
      <c r="A6" s="82"/>
      <c r="B6" s="82"/>
      <c r="C6" s="82"/>
      <c r="D6" s="82"/>
      <c r="E6" s="82"/>
      <c r="F6" s="82"/>
      <c r="G6" s="82"/>
      <c r="H6" s="82"/>
      <c r="I6" s="82"/>
    </row>
    <row r="7" spans="1:9" ht="15" customHeight="1" x14ac:dyDescent="0.25">
      <c r="A7" s="82"/>
      <c r="B7" s="82"/>
      <c r="C7" s="82"/>
      <c r="D7" s="82"/>
      <c r="E7" s="82"/>
      <c r="F7" s="82"/>
      <c r="G7" s="82"/>
      <c r="H7" s="82"/>
      <c r="I7" s="82"/>
    </row>
    <row r="8" spans="1:9" ht="15" customHeight="1" x14ac:dyDescent="0.25">
      <c r="A8" s="82"/>
      <c r="B8" s="82"/>
      <c r="C8" s="82"/>
      <c r="D8" s="82"/>
      <c r="E8" s="82"/>
      <c r="F8" s="82"/>
      <c r="G8" s="82"/>
      <c r="H8" s="82"/>
      <c r="I8" s="82"/>
    </row>
    <row r="9" spans="1:9" ht="15" customHeight="1" x14ac:dyDescent="0.25">
      <c r="A9" s="82"/>
      <c r="B9" s="82"/>
      <c r="C9" s="82"/>
      <c r="D9" s="82"/>
      <c r="E9" s="82"/>
      <c r="F9" s="82"/>
      <c r="G9" s="82"/>
      <c r="H9" s="82"/>
      <c r="I9" s="82"/>
    </row>
    <row r="10" spans="1:9" ht="15" customHeight="1" x14ac:dyDescent="0.25">
      <c r="A10" s="82"/>
      <c r="B10" s="82"/>
      <c r="C10" s="82"/>
      <c r="D10" s="82"/>
      <c r="E10" s="82"/>
      <c r="F10" s="82"/>
      <c r="G10" s="82"/>
      <c r="H10" s="82"/>
      <c r="I10" s="82"/>
    </row>
    <row r="11" spans="1:9" ht="15" customHeight="1" x14ac:dyDescent="0.25">
      <c r="A11" s="82"/>
      <c r="B11" s="82"/>
      <c r="C11" s="82"/>
      <c r="D11" s="82"/>
      <c r="E11" s="82"/>
      <c r="F11" s="82"/>
      <c r="G11" s="82"/>
      <c r="H11" s="82"/>
      <c r="I11" s="82"/>
    </row>
    <row r="12" spans="1:9" ht="15" customHeight="1" x14ac:dyDescent="0.25">
      <c r="A12" s="82"/>
      <c r="B12" s="82"/>
      <c r="C12" s="82"/>
      <c r="D12" s="82"/>
      <c r="E12" s="82"/>
      <c r="F12" s="82"/>
      <c r="G12" s="82"/>
      <c r="H12" s="82"/>
      <c r="I12" s="82"/>
    </row>
    <row r="13" spans="1:9" ht="15" customHeight="1" x14ac:dyDescent="0.25">
      <c r="A13" s="82"/>
      <c r="B13" s="82"/>
      <c r="C13" s="82"/>
      <c r="D13" s="82"/>
      <c r="E13" s="82"/>
      <c r="F13" s="82"/>
      <c r="G13" s="82"/>
      <c r="H13" s="82"/>
      <c r="I13" s="82"/>
    </row>
    <row r="14" spans="1:9" ht="15" customHeight="1" x14ac:dyDescent="0.25">
      <c r="A14" s="82"/>
      <c r="B14" s="82"/>
      <c r="C14" s="82"/>
      <c r="D14" s="82"/>
      <c r="E14" s="82"/>
      <c r="F14" s="82"/>
      <c r="G14" s="82"/>
      <c r="H14" s="82"/>
      <c r="I14" s="82"/>
    </row>
    <row r="15" spans="1:9" ht="1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</row>
    <row r="16" spans="1:9" ht="15" customHeight="1" x14ac:dyDescent="0.25">
      <c r="A16" s="82"/>
      <c r="B16" s="82"/>
      <c r="C16" s="82"/>
      <c r="D16" s="82"/>
      <c r="E16" s="82"/>
      <c r="F16" s="82"/>
      <c r="G16" s="82"/>
      <c r="H16" s="82"/>
      <c r="I16" s="82"/>
    </row>
    <row r="17" spans="1:9" ht="15" customHeight="1" x14ac:dyDescent="0.25">
      <c r="A17" s="82"/>
      <c r="B17" s="82"/>
      <c r="C17" s="82"/>
      <c r="D17" s="82"/>
      <c r="E17" s="82"/>
      <c r="F17" s="82"/>
      <c r="G17" s="82"/>
      <c r="H17" s="82"/>
      <c r="I17" s="82"/>
    </row>
    <row r="18" spans="1:9" ht="15" customHeight="1" x14ac:dyDescent="0.25">
      <c r="A18" s="82"/>
      <c r="B18" s="82"/>
      <c r="C18" s="82"/>
      <c r="D18" s="82"/>
      <c r="E18" s="82"/>
      <c r="F18" s="82"/>
      <c r="G18" s="82"/>
      <c r="H18" s="82"/>
      <c r="I18" s="82"/>
    </row>
    <row r="19" spans="1:9" ht="15" customHeight="1" x14ac:dyDescent="0.25">
      <c r="A19" s="82"/>
      <c r="B19" s="82"/>
      <c r="C19" s="82"/>
      <c r="D19" s="82"/>
      <c r="E19" s="82"/>
      <c r="F19" s="82"/>
      <c r="G19" s="82"/>
      <c r="H19" s="82"/>
      <c r="I19" s="82"/>
    </row>
    <row r="20" spans="1:9" ht="15" customHeight="1" x14ac:dyDescent="0.25">
      <c r="A20" s="82"/>
      <c r="B20" s="82"/>
      <c r="C20" s="82"/>
      <c r="D20" s="82"/>
      <c r="E20" s="82"/>
      <c r="F20" s="82"/>
      <c r="G20" s="82"/>
      <c r="H20" s="82"/>
      <c r="I20" s="82"/>
    </row>
    <row r="21" spans="1:9" ht="15" customHeight="1" x14ac:dyDescent="0.25">
      <c r="A21" s="82"/>
      <c r="B21" s="82"/>
      <c r="C21" s="82"/>
      <c r="D21" s="82"/>
      <c r="E21" s="82"/>
      <c r="F21" s="82"/>
      <c r="G21" s="82"/>
      <c r="H21" s="82"/>
      <c r="I21" s="82"/>
    </row>
    <row r="22" spans="1:9" ht="15" customHeight="1" x14ac:dyDescent="0.25">
      <c r="A22" s="82"/>
      <c r="B22" s="82"/>
      <c r="C22" s="82"/>
      <c r="D22" s="82"/>
      <c r="E22" s="82"/>
      <c r="F22" s="82"/>
      <c r="G22" s="82"/>
      <c r="H22" s="82"/>
      <c r="I22" s="82"/>
    </row>
    <row r="23" spans="1:9" ht="15" customHeight="1" x14ac:dyDescent="0.25">
      <c r="A23" s="82"/>
      <c r="B23" s="82"/>
      <c r="C23" s="82"/>
      <c r="D23" s="82"/>
      <c r="E23" s="82"/>
      <c r="F23" s="82"/>
      <c r="G23" s="82"/>
      <c r="H23" s="82"/>
      <c r="I23" s="82"/>
    </row>
    <row r="24" spans="1:9" ht="15" customHeight="1" x14ac:dyDescent="0.25">
      <c r="A24" s="82"/>
      <c r="B24" s="82"/>
      <c r="C24" s="82"/>
      <c r="D24" s="82"/>
      <c r="E24" s="82"/>
      <c r="F24" s="82"/>
      <c r="G24" s="82"/>
      <c r="H24" s="82"/>
      <c r="I24" s="82"/>
    </row>
    <row r="25" spans="1:9" ht="15" customHeight="1" x14ac:dyDescent="0.25">
      <c r="A25" s="82"/>
      <c r="B25" s="82"/>
      <c r="C25" s="82"/>
      <c r="D25" s="82"/>
      <c r="E25" s="82"/>
      <c r="F25" s="82"/>
      <c r="G25" s="82"/>
      <c r="H25" s="82"/>
      <c r="I25" s="82"/>
    </row>
    <row r="27" spans="1:9" ht="15" customHeight="1" x14ac:dyDescent="0.25">
      <c r="A27" s="4" t="s">
        <v>157</v>
      </c>
    </row>
    <row r="30" spans="1:9" ht="15" customHeight="1" x14ac:dyDescent="0.25">
      <c r="A30" s="82"/>
      <c r="B30" s="82"/>
      <c r="C30" s="82"/>
      <c r="D30" s="82"/>
      <c r="E30" s="82"/>
      <c r="F30" s="82"/>
      <c r="G30" s="82"/>
      <c r="H30" s="82"/>
      <c r="I30" s="82"/>
    </row>
    <row r="31" spans="1:9" ht="15" customHeight="1" x14ac:dyDescent="0.25">
      <c r="A31" s="82"/>
      <c r="B31" s="82"/>
      <c r="C31" s="82"/>
      <c r="D31" s="82"/>
      <c r="E31" s="82"/>
      <c r="F31" s="82"/>
      <c r="G31" s="82"/>
      <c r="H31" s="82"/>
      <c r="I31" s="82"/>
    </row>
    <row r="32" spans="1:9" ht="15" customHeight="1" x14ac:dyDescent="0.25">
      <c r="A32" s="82"/>
      <c r="B32" s="82"/>
      <c r="C32" s="82"/>
      <c r="D32" s="82"/>
      <c r="E32" s="82"/>
      <c r="F32" s="82"/>
      <c r="G32" s="82"/>
      <c r="H32" s="82"/>
      <c r="I32" s="82"/>
    </row>
    <row r="33" spans="1:9" ht="15" customHeight="1" x14ac:dyDescent="0.25">
      <c r="A33" s="82"/>
      <c r="B33" s="82"/>
      <c r="C33" s="82"/>
      <c r="D33" s="82"/>
      <c r="E33" s="82"/>
      <c r="F33" s="82"/>
      <c r="G33" s="82"/>
      <c r="H33" s="82"/>
      <c r="I33" s="82"/>
    </row>
    <row r="34" spans="1:9" ht="15" customHeight="1" x14ac:dyDescent="0.25">
      <c r="A34" s="82"/>
      <c r="B34" s="82"/>
      <c r="C34" s="82"/>
      <c r="D34" s="82"/>
      <c r="E34" s="82"/>
      <c r="F34" s="82"/>
      <c r="G34" s="82"/>
      <c r="H34" s="82"/>
      <c r="I34" s="82"/>
    </row>
    <row r="35" spans="1:9" ht="15" customHeight="1" x14ac:dyDescent="0.25">
      <c r="A35" s="82"/>
      <c r="B35" s="82"/>
      <c r="C35" s="82"/>
      <c r="D35" s="82"/>
      <c r="E35" s="82"/>
      <c r="F35" s="82"/>
      <c r="G35" s="82"/>
      <c r="H35" s="82"/>
      <c r="I35" s="82"/>
    </row>
    <row r="36" spans="1:9" ht="15" customHeight="1" x14ac:dyDescent="0.25">
      <c r="A36" s="82"/>
      <c r="B36" s="82"/>
      <c r="C36" s="82"/>
      <c r="D36" s="82"/>
      <c r="E36" s="82"/>
      <c r="F36" s="82"/>
      <c r="G36" s="82"/>
      <c r="H36" s="82"/>
      <c r="I36" s="82"/>
    </row>
    <row r="37" spans="1:9" ht="15" customHeight="1" x14ac:dyDescent="0.25">
      <c r="A37" s="82"/>
      <c r="B37" s="82"/>
      <c r="C37" s="82"/>
      <c r="D37" s="82"/>
      <c r="E37" s="82"/>
      <c r="F37" s="82"/>
      <c r="G37" s="82"/>
      <c r="H37" s="82"/>
      <c r="I37" s="82"/>
    </row>
    <row r="38" spans="1:9" ht="15" customHeight="1" x14ac:dyDescent="0.25">
      <c r="A38" s="82"/>
      <c r="B38" s="82"/>
      <c r="C38" s="82"/>
      <c r="D38" s="82"/>
      <c r="E38" s="82"/>
      <c r="F38" s="82"/>
      <c r="G38" s="82"/>
      <c r="H38" s="82"/>
      <c r="I38" s="82"/>
    </row>
    <row r="39" spans="1:9" ht="15" customHeight="1" x14ac:dyDescent="0.25">
      <c r="A39" s="82"/>
      <c r="B39" s="82"/>
      <c r="C39" s="82"/>
      <c r="D39" s="82"/>
      <c r="E39" s="82"/>
      <c r="F39" s="82"/>
      <c r="G39" s="82"/>
      <c r="H39" s="82"/>
      <c r="I39" s="82"/>
    </row>
    <row r="40" spans="1:9" ht="15" customHeight="1" x14ac:dyDescent="0.25">
      <c r="A40" s="82"/>
      <c r="B40" s="82"/>
      <c r="C40" s="82"/>
      <c r="D40" s="82"/>
      <c r="E40" s="82"/>
      <c r="F40" s="82"/>
      <c r="G40" s="82"/>
      <c r="H40" s="82"/>
      <c r="I40" s="82"/>
    </row>
    <row r="41" spans="1:9" ht="15" customHeight="1" x14ac:dyDescent="0.25">
      <c r="A41" s="82"/>
      <c r="B41" s="82"/>
      <c r="C41" s="82"/>
      <c r="D41" s="82"/>
      <c r="E41" s="82"/>
      <c r="F41" s="82"/>
      <c r="G41" s="82"/>
      <c r="H41" s="82"/>
      <c r="I41" s="82"/>
    </row>
    <row r="42" spans="1:9" ht="15" customHeight="1" x14ac:dyDescent="0.25">
      <c r="A42" s="82"/>
      <c r="B42" s="82"/>
      <c r="C42" s="82"/>
      <c r="D42" s="82"/>
      <c r="E42" s="82"/>
      <c r="F42" s="82"/>
      <c r="G42" s="82"/>
      <c r="H42" s="82"/>
      <c r="I42" s="82"/>
    </row>
    <row r="43" spans="1:9" ht="15" customHeight="1" x14ac:dyDescent="0.25">
      <c r="A43" s="82"/>
      <c r="B43" s="82"/>
      <c r="C43" s="82"/>
      <c r="D43" s="82"/>
      <c r="E43" s="82"/>
      <c r="F43" s="82"/>
      <c r="G43" s="82"/>
      <c r="H43" s="82"/>
      <c r="I43" s="82"/>
    </row>
    <row r="44" spans="1:9" ht="15" customHeight="1" x14ac:dyDescent="0.25">
      <c r="A44" s="82"/>
      <c r="B44" s="82"/>
      <c r="C44" s="82"/>
      <c r="D44" s="82"/>
      <c r="E44" s="82"/>
      <c r="F44" s="82"/>
      <c r="G44" s="82"/>
      <c r="H44" s="82"/>
      <c r="I44" s="82"/>
    </row>
    <row r="45" spans="1:9" ht="15" customHeight="1" x14ac:dyDescent="0.25">
      <c r="A45" s="82"/>
      <c r="B45" s="82"/>
      <c r="C45" s="82"/>
      <c r="D45" s="82"/>
      <c r="E45" s="82"/>
      <c r="F45" s="82"/>
      <c r="G45" s="82"/>
      <c r="H45" s="82"/>
      <c r="I45" s="82"/>
    </row>
    <row r="46" spans="1:9" ht="15" customHeight="1" x14ac:dyDescent="0.25">
      <c r="A46" s="82"/>
      <c r="B46" s="82"/>
      <c r="C46" s="82"/>
      <c r="D46" s="82"/>
      <c r="E46" s="82"/>
      <c r="F46" s="82"/>
      <c r="G46" s="82"/>
      <c r="H46" s="82"/>
      <c r="I46" s="82"/>
    </row>
    <row r="47" spans="1:9" ht="15" customHeight="1" x14ac:dyDescent="0.25">
      <c r="A47" s="82"/>
      <c r="B47" s="82"/>
      <c r="C47" s="82"/>
      <c r="D47" s="82"/>
      <c r="E47" s="82"/>
      <c r="F47" s="82"/>
      <c r="G47" s="82"/>
      <c r="H47" s="82"/>
      <c r="I47" s="82"/>
    </row>
    <row r="48" spans="1:9" ht="15" customHeight="1" x14ac:dyDescent="0.25">
      <c r="A48" s="82"/>
      <c r="B48" s="82"/>
      <c r="C48" s="82"/>
      <c r="D48" s="82"/>
      <c r="E48" s="82"/>
      <c r="F48" s="82"/>
      <c r="G48" s="82"/>
      <c r="H48" s="82"/>
      <c r="I48" s="82"/>
    </row>
    <row r="49" spans="1:9" ht="15" customHeight="1" x14ac:dyDescent="0.25">
      <c r="A49" s="82"/>
      <c r="B49" s="82"/>
      <c r="C49" s="82"/>
      <c r="D49" s="82"/>
      <c r="E49" s="82"/>
      <c r="F49" s="82"/>
      <c r="G49" s="82"/>
      <c r="H49" s="82"/>
      <c r="I49" s="82"/>
    </row>
    <row r="50" spans="1:9" ht="15" customHeight="1" x14ac:dyDescent="0.25">
      <c r="A50" s="82"/>
      <c r="B50" s="82"/>
      <c r="C50" s="82"/>
      <c r="D50" s="82"/>
      <c r="E50" s="82"/>
      <c r="F50" s="82"/>
      <c r="G50" s="82"/>
      <c r="H50" s="82"/>
      <c r="I50" s="82"/>
    </row>
    <row r="51" spans="1:9" ht="15" customHeight="1" x14ac:dyDescent="0.25">
      <c r="A51" s="82"/>
      <c r="B51" s="82"/>
      <c r="C51" s="82"/>
      <c r="D51" s="82"/>
      <c r="E51" s="82"/>
      <c r="F51" s="82"/>
      <c r="G51" s="82"/>
      <c r="H51" s="82"/>
      <c r="I51" s="82"/>
    </row>
    <row r="53" spans="1:9" ht="15" customHeight="1" x14ac:dyDescent="0.25">
      <c r="A53" s="4" t="s">
        <v>158</v>
      </c>
    </row>
    <row r="56" spans="1:9" ht="15" customHeight="1" x14ac:dyDescent="0.25">
      <c r="A56" s="82"/>
      <c r="B56" s="82"/>
      <c r="C56" s="82"/>
      <c r="D56" s="82"/>
      <c r="E56" s="82"/>
      <c r="F56" s="82"/>
      <c r="G56" s="82"/>
      <c r="H56" s="82"/>
      <c r="I56" s="82"/>
    </row>
    <row r="57" spans="1:9" ht="15" customHeight="1" x14ac:dyDescent="0.25">
      <c r="A57" s="82"/>
      <c r="B57" s="82"/>
      <c r="C57" s="82"/>
      <c r="D57" s="82"/>
      <c r="E57" s="82"/>
      <c r="F57" s="82"/>
      <c r="G57" s="82"/>
      <c r="H57" s="82"/>
      <c r="I57" s="82"/>
    </row>
    <row r="58" spans="1:9" ht="15" customHeight="1" x14ac:dyDescent="0.25">
      <c r="A58" s="82"/>
      <c r="B58" s="82"/>
      <c r="C58" s="82"/>
      <c r="D58" s="82"/>
      <c r="E58" s="82"/>
      <c r="F58" s="82"/>
      <c r="G58" s="82"/>
      <c r="H58" s="82"/>
      <c r="I58" s="82"/>
    </row>
    <row r="59" spans="1:9" ht="15" customHeight="1" x14ac:dyDescent="0.25">
      <c r="A59" s="82"/>
      <c r="B59" s="82"/>
      <c r="C59" s="82"/>
      <c r="D59" s="82"/>
      <c r="E59" s="82"/>
      <c r="F59" s="82"/>
      <c r="G59" s="82"/>
      <c r="H59" s="82"/>
      <c r="I59" s="82"/>
    </row>
    <row r="60" spans="1:9" ht="15" customHeight="1" x14ac:dyDescent="0.25">
      <c r="A60" s="82"/>
      <c r="B60" s="82"/>
      <c r="C60" s="82"/>
      <c r="D60" s="82"/>
      <c r="E60" s="82"/>
      <c r="F60" s="82"/>
      <c r="G60" s="82"/>
      <c r="H60" s="82"/>
      <c r="I60" s="82"/>
    </row>
    <row r="61" spans="1:9" ht="15" customHeight="1" x14ac:dyDescent="0.25">
      <c r="A61" s="82"/>
      <c r="B61" s="82"/>
      <c r="C61" s="82"/>
      <c r="D61" s="82"/>
      <c r="E61" s="82"/>
      <c r="F61" s="82"/>
      <c r="G61" s="82"/>
      <c r="H61" s="82"/>
      <c r="I61" s="82"/>
    </row>
    <row r="62" spans="1:9" ht="15" customHeight="1" x14ac:dyDescent="0.25">
      <c r="A62" s="82"/>
      <c r="B62" s="82"/>
      <c r="C62" s="82"/>
      <c r="D62" s="82"/>
      <c r="E62" s="82"/>
      <c r="F62" s="82"/>
      <c r="G62" s="82"/>
      <c r="H62" s="82"/>
      <c r="I62" s="82"/>
    </row>
    <row r="63" spans="1:9" ht="15" customHeight="1" x14ac:dyDescent="0.25">
      <c r="A63" s="82"/>
      <c r="B63" s="82"/>
      <c r="C63" s="82"/>
      <c r="D63" s="82"/>
      <c r="E63" s="82"/>
      <c r="F63" s="82"/>
      <c r="G63" s="82"/>
      <c r="H63" s="82"/>
      <c r="I63" s="82"/>
    </row>
    <row r="64" spans="1:9" ht="15" customHeight="1" x14ac:dyDescent="0.25">
      <c r="A64" s="82"/>
      <c r="B64" s="82"/>
      <c r="C64" s="82"/>
      <c r="D64" s="82"/>
      <c r="E64" s="82"/>
      <c r="F64" s="82"/>
      <c r="G64" s="82"/>
      <c r="H64" s="82"/>
      <c r="I64" s="82"/>
    </row>
    <row r="65" spans="1:9" ht="15" customHeight="1" x14ac:dyDescent="0.25">
      <c r="A65" s="82"/>
      <c r="B65" s="82"/>
      <c r="C65" s="82"/>
      <c r="D65" s="82"/>
      <c r="E65" s="82"/>
      <c r="F65" s="82"/>
      <c r="G65" s="82"/>
      <c r="H65" s="82"/>
      <c r="I65" s="82"/>
    </row>
    <row r="66" spans="1:9" ht="15" customHeight="1" x14ac:dyDescent="0.25">
      <c r="A66" s="82"/>
      <c r="B66" s="82"/>
      <c r="C66" s="82"/>
      <c r="D66" s="82"/>
      <c r="E66" s="82"/>
      <c r="F66" s="82"/>
      <c r="G66" s="82"/>
      <c r="H66" s="82"/>
      <c r="I66" s="82"/>
    </row>
    <row r="67" spans="1:9" ht="15" customHeight="1" x14ac:dyDescent="0.25">
      <c r="A67" s="82"/>
      <c r="B67" s="82"/>
      <c r="C67" s="82"/>
      <c r="D67" s="82"/>
      <c r="E67" s="82"/>
      <c r="F67" s="82"/>
      <c r="G67" s="82"/>
      <c r="H67" s="82"/>
      <c r="I67" s="82"/>
    </row>
    <row r="68" spans="1:9" ht="15" customHeight="1" x14ac:dyDescent="0.25">
      <c r="A68" s="82"/>
      <c r="B68" s="82"/>
      <c r="C68" s="82"/>
      <c r="D68" s="82"/>
      <c r="E68" s="82"/>
      <c r="F68" s="82"/>
      <c r="G68" s="82"/>
      <c r="H68" s="82"/>
      <c r="I68" s="82"/>
    </row>
    <row r="69" spans="1:9" ht="15" customHeight="1" x14ac:dyDescent="0.25">
      <c r="A69" s="82"/>
      <c r="B69" s="82"/>
      <c r="C69" s="82"/>
      <c r="D69" s="82"/>
      <c r="E69" s="82"/>
      <c r="F69" s="82"/>
      <c r="G69" s="82"/>
      <c r="H69" s="82"/>
      <c r="I69" s="82"/>
    </row>
    <row r="70" spans="1:9" ht="15" customHeight="1" x14ac:dyDescent="0.25">
      <c r="A70" s="82"/>
      <c r="B70" s="82"/>
      <c r="C70" s="82"/>
      <c r="D70" s="82"/>
      <c r="E70" s="82"/>
      <c r="F70" s="82"/>
      <c r="G70" s="82"/>
      <c r="H70" s="82"/>
      <c r="I70" s="82"/>
    </row>
    <row r="71" spans="1:9" ht="15" customHeight="1" x14ac:dyDescent="0.25">
      <c r="A71" s="82"/>
      <c r="B71" s="82"/>
      <c r="C71" s="82"/>
      <c r="D71" s="82"/>
      <c r="E71" s="82"/>
      <c r="F71" s="82"/>
      <c r="G71" s="82"/>
      <c r="H71" s="82"/>
      <c r="I71" s="82"/>
    </row>
    <row r="72" spans="1:9" ht="15" customHeight="1" x14ac:dyDescent="0.25">
      <c r="A72" s="82"/>
      <c r="B72" s="82"/>
      <c r="C72" s="82"/>
      <c r="D72" s="82"/>
      <c r="E72" s="82"/>
      <c r="F72" s="82"/>
      <c r="G72" s="82"/>
      <c r="H72" s="82"/>
      <c r="I72" s="82"/>
    </row>
    <row r="73" spans="1:9" ht="15" customHeight="1" x14ac:dyDescent="0.25">
      <c r="A73" s="82"/>
      <c r="B73" s="82"/>
      <c r="C73" s="82"/>
      <c r="D73" s="82"/>
      <c r="E73" s="82"/>
      <c r="F73" s="82"/>
      <c r="G73" s="82"/>
      <c r="H73" s="82"/>
      <c r="I73" s="82"/>
    </row>
    <row r="74" spans="1:9" ht="15" customHeight="1" x14ac:dyDescent="0.25">
      <c r="A74" s="82"/>
      <c r="B74" s="82"/>
      <c r="C74" s="82"/>
      <c r="D74" s="82"/>
      <c r="E74" s="82"/>
      <c r="F74" s="82"/>
      <c r="G74" s="82"/>
      <c r="H74" s="82"/>
      <c r="I74" s="82"/>
    </row>
    <row r="75" spans="1:9" ht="15" customHeight="1" x14ac:dyDescent="0.25">
      <c r="A75" s="82"/>
      <c r="B75" s="82"/>
      <c r="C75" s="82"/>
      <c r="D75" s="82"/>
      <c r="E75" s="82"/>
      <c r="F75" s="82"/>
      <c r="G75" s="82"/>
      <c r="H75" s="82"/>
      <c r="I75" s="82"/>
    </row>
    <row r="76" spans="1:9" ht="15" customHeight="1" x14ac:dyDescent="0.25">
      <c r="A76" s="82"/>
      <c r="B76" s="82"/>
      <c r="C76" s="82"/>
      <c r="D76" s="82"/>
      <c r="E76" s="82"/>
      <c r="F76" s="82"/>
      <c r="G76" s="82"/>
      <c r="H76" s="82"/>
      <c r="I76" s="82"/>
    </row>
    <row r="77" spans="1:9" ht="15" customHeight="1" x14ac:dyDescent="0.25">
      <c r="A77" s="82"/>
      <c r="B77" s="82"/>
      <c r="C77" s="82"/>
      <c r="D77" s="82"/>
      <c r="E77" s="82"/>
      <c r="F77" s="82"/>
      <c r="G77" s="82"/>
      <c r="H77" s="82"/>
      <c r="I77" s="82"/>
    </row>
    <row r="79" spans="1:9" ht="15" customHeight="1" x14ac:dyDescent="0.25">
      <c r="A79" s="4" t="s">
        <v>159</v>
      </c>
    </row>
    <row r="82" spans="1:9" ht="15" customHeight="1" x14ac:dyDescent="0.25">
      <c r="A82" s="82"/>
      <c r="B82" s="82"/>
      <c r="C82" s="82"/>
      <c r="D82" s="82"/>
      <c r="E82" s="82"/>
      <c r="F82" s="82"/>
      <c r="G82" s="82"/>
      <c r="H82" s="82"/>
      <c r="I82" s="82"/>
    </row>
    <row r="83" spans="1:9" ht="15" customHeight="1" x14ac:dyDescent="0.25">
      <c r="A83" s="82"/>
      <c r="B83" s="82"/>
      <c r="C83" s="82"/>
      <c r="D83" s="82"/>
      <c r="E83" s="82"/>
      <c r="F83" s="82"/>
      <c r="G83" s="82"/>
      <c r="H83" s="82"/>
      <c r="I83" s="82"/>
    </row>
    <row r="84" spans="1:9" ht="15" customHeight="1" x14ac:dyDescent="0.25">
      <c r="A84" s="82"/>
      <c r="B84" s="82"/>
      <c r="C84" s="82"/>
      <c r="D84" s="82"/>
      <c r="E84" s="82"/>
      <c r="F84" s="82"/>
      <c r="G84" s="82"/>
      <c r="H84" s="82"/>
      <c r="I84" s="82"/>
    </row>
    <row r="85" spans="1:9" ht="15" customHeight="1" x14ac:dyDescent="0.25">
      <c r="A85" s="82"/>
      <c r="B85" s="82"/>
      <c r="C85" s="82"/>
      <c r="D85" s="82"/>
      <c r="E85" s="82"/>
      <c r="F85" s="82"/>
      <c r="G85" s="82"/>
      <c r="H85" s="82"/>
      <c r="I85" s="82"/>
    </row>
    <row r="86" spans="1:9" ht="15" customHeight="1" x14ac:dyDescent="0.25">
      <c r="A86" s="82"/>
      <c r="B86" s="82"/>
      <c r="C86" s="82"/>
      <c r="D86" s="82"/>
      <c r="E86" s="82"/>
      <c r="F86" s="82"/>
      <c r="G86" s="82"/>
      <c r="H86" s="82"/>
      <c r="I86" s="82"/>
    </row>
    <row r="87" spans="1:9" ht="15" customHeight="1" x14ac:dyDescent="0.25">
      <c r="A87" s="82"/>
      <c r="B87" s="82"/>
      <c r="C87" s="82"/>
      <c r="D87" s="82"/>
      <c r="E87" s="82"/>
      <c r="F87" s="82"/>
      <c r="G87" s="82"/>
      <c r="H87" s="82"/>
      <c r="I87" s="82"/>
    </row>
    <row r="88" spans="1:9" ht="15" customHeight="1" x14ac:dyDescent="0.25">
      <c r="A88" s="82"/>
      <c r="B88" s="82"/>
      <c r="C88" s="82"/>
      <c r="D88" s="82"/>
      <c r="E88" s="82"/>
      <c r="F88" s="82"/>
      <c r="G88" s="82"/>
      <c r="H88" s="82"/>
      <c r="I88" s="82"/>
    </row>
    <row r="89" spans="1:9" ht="15" customHeight="1" x14ac:dyDescent="0.25">
      <c r="A89" s="82"/>
      <c r="B89" s="82"/>
      <c r="C89" s="82"/>
      <c r="D89" s="82"/>
      <c r="E89" s="82"/>
      <c r="F89" s="82"/>
      <c r="G89" s="82"/>
      <c r="H89" s="82"/>
      <c r="I89" s="82"/>
    </row>
    <row r="90" spans="1:9" ht="15" customHeight="1" x14ac:dyDescent="0.25">
      <c r="A90" s="82"/>
      <c r="B90" s="82"/>
      <c r="C90" s="82"/>
      <c r="D90" s="82"/>
      <c r="E90" s="82"/>
      <c r="F90" s="82"/>
      <c r="G90" s="82"/>
      <c r="H90" s="82"/>
      <c r="I90" s="82"/>
    </row>
    <row r="91" spans="1:9" ht="15" customHeight="1" x14ac:dyDescent="0.25">
      <c r="A91" s="82"/>
      <c r="B91" s="82"/>
      <c r="C91" s="82"/>
      <c r="D91" s="82"/>
      <c r="E91" s="82"/>
      <c r="F91" s="82"/>
      <c r="G91" s="82"/>
      <c r="H91" s="82"/>
      <c r="I91" s="82"/>
    </row>
    <row r="92" spans="1:9" ht="15" customHeight="1" x14ac:dyDescent="0.25">
      <c r="A92" s="82"/>
      <c r="B92" s="82"/>
      <c r="C92" s="82"/>
      <c r="D92" s="82"/>
      <c r="E92" s="82"/>
      <c r="F92" s="82"/>
      <c r="G92" s="82"/>
      <c r="H92" s="82"/>
      <c r="I92" s="82"/>
    </row>
    <row r="93" spans="1:9" ht="15" customHeight="1" x14ac:dyDescent="0.25">
      <c r="A93" s="82"/>
      <c r="B93" s="82"/>
      <c r="C93" s="82"/>
      <c r="D93" s="82"/>
      <c r="E93" s="82"/>
      <c r="F93" s="82"/>
      <c r="G93" s="82"/>
      <c r="H93" s="82"/>
      <c r="I93" s="82"/>
    </row>
    <row r="94" spans="1:9" ht="15" customHeight="1" x14ac:dyDescent="0.25">
      <c r="A94" s="82"/>
      <c r="B94" s="82"/>
      <c r="C94" s="82"/>
      <c r="D94" s="82"/>
      <c r="E94" s="82"/>
      <c r="F94" s="82"/>
      <c r="G94" s="82"/>
      <c r="H94" s="82"/>
      <c r="I94" s="82"/>
    </row>
    <row r="95" spans="1:9" ht="15" customHeight="1" x14ac:dyDescent="0.25">
      <c r="A95" s="82"/>
      <c r="B95" s="82"/>
      <c r="C95" s="82"/>
      <c r="D95" s="82"/>
      <c r="E95" s="82"/>
      <c r="F95" s="82"/>
      <c r="G95" s="82"/>
      <c r="H95" s="82"/>
      <c r="I95" s="82"/>
    </row>
    <row r="96" spans="1:9" ht="15" customHeight="1" x14ac:dyDescent="0.25">
      <c r="A96" s="82"/>
      <c r="B96" s="82"/>
      <c r="C96" s="82"/>
      <c r="D96" s="82"/>
      <c r="E96" s="82"/>
      <c r="F96" s="82"/>
      <c r="G96" s="82"/>
      <c r="H96" s="82"/>
      <c r="I96" s="82"/>
    </row>
    <row r="97" spans="1:9" ht="15" customHeight="1" x14ac:dyDescent="0.25">
      <c r="A97" s="82"/>
      <c r="B97" s="82"/>
      <c r="C97" s="82"/>
      <c r="D97" s="82"/>
      <c r="E97" s="82"/>
      <c r="F97" s="82"/>
      <c r="G97" s="82"/>
      <c r="H97" s="82"/>
      <c r="I97" s="82"/>
    </row>
    <row r="98" spans="1:9" ht="15" customHeight="1" x14ac:dyDescent="0.25">
      <c r="A98" s="82"/>
      <c r="B98" s="82"/>
      <c r="C98" s="82"/>
      <c r="D98" s="82"/>
      <c r="E98" s="82"/>
      <c r="F98" s="82"/>
      <c r="G98" s="82"/>
      <c r="H98" s="82"/>
      <c r="I98" s="82"/>
    </row>
    <row r="99" spans="1:9" ht="15" customHeight="1" x14ac:dyDescent="0.25">
      <c r="A99" s="82"/>
      <c r="B99" s="82"/>
      <c r="C99" s="82"/>
      <c r="D99" s="82"/>
      <c r="E99" s="82"/>
      <c r="F99" s="82"/>
      <c r="G99" s="82"/>
      <c r="H99" s="82"/>
      <c r="I99" s="82"/>
    </row>
    <row r="100" spans="1:9" ht="15" customHeight="1" x14ac:dyDescent="0.25">
      <c r="A100" s="82"/>
      <c r="B100" s="82"/>
      <c r="C100" s="82"/>
      <c r="D100" s="82"/>
      <c r="E100" s="82"/>
      <c r="F100" s="82"/>
      <c r="G100" s="82"/>
      <c r="H100" s="82"/>
      <c r="I100" s="82"/>
    </row>
    <row r="101" spans="1:9" ht="15" customHeight="1" x14ac:dyDescent="0.25">
      <c r="A101" s="82"/>
      <c r="B101" s="82"/>
      <c r="C101" s="82"/>
      <c r="D101" s="82"/>
      <c r="E101" s="82"/>
      <c r="F101" s="82"/>
      <c r="G101" s="82"/>
      <c r="H101" s="82"/>
      <c r="I101" s="82"/>
    </row>
    <row r="102" spans="1:9" ht="15" customHeight="1" x14ac:dyDescent="0.25">
      <c r="A102" s="82"/>
      <c r="B102" s="82"/>
      <c r="C102" s="82"/>
      <c r="D102" s="82"/>
      <c r="E102" s="82"/>
      <c r="F102" s="82"/>
      <c r="G102" s="82"/>
      <c r="H102" s="82"/>
      <c r="I102" s="82"/>
    </row>
  </sheetData>
  <mergeCells count="5">
    <mergeCell ref="A1:I1"/>
    <mergeCell ref="A4:I25"/>
    <mergeCell ref="A30:I51"/>
    <mergeCell ref="A56:I77"/>
    <mergeCell ref="A82:I102"/>
  </mergeCells>
  <pageMargins left="0" right="0" top="0" bottom="0" header="0" footer="0"/>
  <pageSetup paperSize="9" scale="91" orientation="portrait" blackAndWhite="1" useFirstPageNumber="1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showGridLines="0" topLeftCell="A19" workbookViewId="0">
      <selection sqref="A1:I1"/>
    </sheetView>
  </sheetViews>
  <sheetFormatPr defaultColWidth="9.140625" defaultRowHeight="15" customHeight="1" x14ac:dyDescent="0.25"/>
  <cols>
    <col min="1" max="1" width="36.5703125" style="5" customWidth="1"/>
    <col min="2" max="2" width="9.140625" style="5" customWidth="1"/>
    <col min="3" max="16384" width="9.140625" style="5"/>
  </cols>
  <sheetData>
    <row r="1" spans="1:9" ht="15" customHeight="1" x14ac:dyDescent="0.25">
      <c r="A1" s="83" t="s">
        <v>160</v>
      </c>
      <c r="B1" s="84"/>
      <c r="C1" s="84"/>
      <c r="D1" s="84"/>
      <c r="E1" s="84"/>
      <c r="F1" s="84"/>
      <c r="G1" s="84"/>
      <c r="H1" s="84"/>
      <c r="I1" s="84"/>
    </row>
    <row r="2" spans="1:9" ht="15" customHeight="1" x14ac:dyDescent="0.25">
      <c r="A2" s="4" t="s">
        <v>156</v>
      </c>
    </row>
    <row r="5" spans="1:9" ht="15" customHeight="1" x14ac:dyDescent="0.25">
      <c r="A5" s="82"/>
      <c r="B5" s="82"/>
      <c r="C5" s="82"/>
      <c r="D5" s="82"/>
      <c r="E5" s="82"/>
      <c r="F5" s="82"/>
      <c r="G5" s="82"/>
      <c r="H5" s="82"/>
      <c r="I5" s="82"/>
    </row>
    <row r="6" spans="1:9" ht="15" customHeight="1" x14ac:dyDescent="0.25">
      <c r="A6" s="82"/>
      <c r="B6" s="82"/>
      <c r="C6" s="82"/>
      <c r="D6" s="82"/>
      <c r="E6" s="82"/>
      <c r="F6" s="82"/>
      <c r="G6" s="82"/>
      <c r="H6" s="82"/>
      <c r="I6" s="82"/>
    </row>
    <row r="7" spans="1:9" ht="15" customHeight="1" x14ac:dyDescent="0.25">
      <c r="A7" s="82"/>
      <c r="B7" s="82"/>
      <c r="C7" s="82"/>
      <c r="D7" s="82"/>
      <c r="E7" s="82"/>
      <c r="F7" s="82"/>
      <c r="G7" s="82"/>
      <c r="H7" s="82"/>
      <c r="I7" s="82"/>
    </row>
    <row r="8" spans="1:9" ht="15" customHeight="1" x14ac:dyDescent="0.25">
      <c r="A8" s="82"/>
      <c r="B8" s="82"/>
      <c r="C8" s="82"/>
      <c r="D8" s="82"/>
      <c r="E8" s="82"/>
      <c r="F8" s="82"/>
      <c r="G8" s="82"/>
      <c r="H8" s="82"/>
      <c r="I8" s="82"/>
    </row>
    <row r="9" spans="1:9" ht="15" customHeight="1" x14ac:dyDescent="0.25">
      <c r="A9" s="82"/>
      <c r="B9" s="82"/>
      <c r="C9" s="82"/>
      <c r="D9" s="82"/>
      <c r="E9" s="82"/>
      <c r="F9" s="82"/>
      <c r="G9" s="82"/>
      <c r="H9" s="82"/>
      <c r="I9" s="82"/>
    </row>
    <row r="10" spans="1:9" ht="15" customHeight="1" x14ac:dyDescent="0.25">
      <c r="A10" s="82"/>
      <c r="B10" s="82"/>
      <c r="C10" s="82"/>
      <c r="D10" s="82"/>
      <c r="E10" s="82"/>
      <c r="F10" s="82"/>
      <c r="G10" s="82"/>
      <c r="H10" s="82"/>
      <c r="I10" s="82"/>
    </row>
    <row r="11" spans="1:9" ht="15" customHeight="1" x14ac:dyDescent="0.25">
      <c r="A11" s="82"/>
      <c r="B11" s="82"/>
      <c r="C11" s="82"/>
      <c r="D11" s="82"/>
      <c r="E11" s="82"/>
      <c r="F11" s="82"/>
      <c r="G11" s="82"/>
      <c r="H11" s="82"/>
      <c r="I11" s="82"/>
    </row>
    <row r="12" spans="1:9" ht="15" customHeight="1" x14ac:dyDescent="0.25">
      <c r="A12" s="82"/>
      <c r="B12" s="82"/>
      <c r="C12" s="82"/>
      <c r="D12" s="82"/>
      <c r="E12" s="82"/>
      <c r="F12" s="82"/>
      <c r="G12" s="82"/>
      <c r="H12" s="82"/>
      <c r="I12" s="82"/>
    </row>
    <row r="13" spans="1:9" ht="15" customHeight="1" x14ac:dyDescent="0.25">
      <c r="A13" s="82"/>
      <c r="B13" s="82"/>
      <c r="C13" s="82"/>
      <c r="D13" s="82"/>
      <c r="E13" s="82"/>
      <c r="F13" s="82"/>
      <c r="G13" s="82"/>
      <c r="H13" s="82"/>
      <c r="I13" s="82"/>
    </row>
    <row r="14" spans="1:9" ht="15" customHeight="1" x14ac:dyDescent="0.25">
      <c r="A14" s="82"/>
      <c r="B14" s="82"/>
      <c r="C14" s="82"/>
      <c r="D14" s="82"/>
      <c r="E14" s="82"/>
      <c r="F14" s="82"/>
      <c r="G14" s="82"/>
      <c r="H14" s="82"/>
      <c r="I14" s="82"/>
    </row>
    <row r="15" spans="1:9" ht="1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</row>
    <row r="16" spans="1:9" ht="15" customHeight="1" x14ac:dyDescent="0.25">
      <c r="A16" s="82"/>
      <c r="B16" s="82"/>
      <c r="C16" s="82"/>
      <c r="D16" s="82"/>
      <c r="E16" s="82"/>
      <c r="F16" s="82"/>
      <c r="G16" s="82"/>
      <c r="H16" s="82"/>
      <c r="I16" s="82"/>
    </row>
    <row r="17" spans="1:9" ht="15" customHeight="1" x14ac:dyDescent="0.25">
      <c r="A17" s="82"/>
      <c r="B17" s="82"/>
      <c r="C17" s="82"/>
      <c r="D17" s="82"/>
      <c r="E17" s="82"/>
      <c r="F17" s="82"/>
      <c r="G17" s="82"/>
      <c r="H17" s="82"/>
      <c r="I17" s="82"/>
    </row>
    <row r="18" spans="1:9" ht="15" customHeight="1" x14ac:dyDescent="0.25">
      <c r="A18" s="82"/>
      <c r="B18" s="82"/>
      <c r="C18" s="82"/>
      <c r="D18" s="82"/>
      <c r="E18" s="82"/>
      <c r="F18" s="82"/>
      <c r="G18" s="82"/>
      <c r="H18" s="82"/>
      <c r="I18" s="82"/>
    </row>
    <row r="19" spans="1:9" ht="15" customHeight="1" x14ac:dyDescent="0.25">
      <c r="A19" s="82"/>
      <c r="B19" s="82"/>
      <c r="C19" s="82"/>
      <c r="D19" s="82"/>
      <c r="E19" s="82"/>
      <c r="F19" s="82"/>
      <c r="G19" s="82"/>
      <c r="H19" s="82"/>
      <c r="I19" s="82"/>
    </row>
    <row r="20" spans="1:9" ht="15" customHeight="1" x14ac:dyDescent="0.25">
      <c r="A20" s="82"/>
      <c r="B20" s="82"/>
      <c r="C20" s="82"/>
      <c r="D20" s="82"/>
      <c r="E20" s="82"/>
      <c r="F20" s="82"/>
      <c r="G20" s="82"/>
      <c r="H20" s="82"/>
      <c r="I20" s="82"/>
    </row>
    <row r="21" spans="1:9" ht="15" customHeight="1" x14ac:dyDescent="0.25">
      <c r="A21" s="82"/>
      <c r="B21" s="82"/>
      <c r="C21" s="82"/>
      <c r="D21" s="82"/>
      <c r="E21" s="82"/>
      <c r="F21" s="82"/>
      <c r="G21" s="82"/>
      <c r="H21" s="82"/>
      <c r="I21" s="82"/>
    </row>
    <row r="22" spans="1:9" ht="15" customHeight="1" x14ac:dyDescent="0.25">
      <c r="A22" s="82"/>
      <c r="B22" s="82"/>
      <c r="C22" s="82"/>
      <c r="D22" s="82"/>
      <c r="E22" s="82"/>
      <c r="F22" s="82"/>
      <c r="G22" s="82"/>
      <c r="H22" s="82"/>
      <c r="I22" s="82"/>
    </row>
    <row r="23" spans="1:9" ht="15" customHeight="1" x14ac:dyDescent="0.25">
      <c r="A23" s="82"/>
      <c r="B23" s="82"/>
      <c r="C23" s="82"/>
      <c r="D23" s="82"/>
      <c r="E23" s="82"/>
      <c r="F23" s="82"/>
      <c r="G23" s="82"/>
      <c r="H23" s="82"/>
      <c r="I23" s="82"/>
    </row>
    <row r="24" spans="1:9" ht="15" customHeight="1" x14ac:dyDescent="0.25">
      <c r="A24" s="82"/>
      <c r="B24" s="82"/>
      <c r="C24" s="82"/>
      <c r="D24" s="82"/>
      <c r="E24" s="82"/>
      <c r="F24" s="82"/>
      <c r="G24" s="82"/>
      <c r="H24" s="82"/>
      <c r="I24" s="82"/>
    </row>
    <row r="25" spans="1:9" ht="15" customHeight="1" x14ac:dyDescent="0.25">
      <c r="A25" s="82"/>
      <c r="B25" s="82"/>
      <c r="C25" s="82"/>
      <c r="D25" s="82"/>
      <c r="E25" s="82"/>
      <c r="F25" s="82"/>
      <c r="G25" s="82"/>
      <c r="H25" s="82"/>
      <c r="I25" s="82"/>
    </row>
    <row r="27" spans="1:9" ht="15" customHeight="1" x14ac:dyDescent="0.25">
      <c r="A27" s="4" t="s">
        <v>157</v>
      </c>
    </row>
    <row r="30" spans="1:9" ht="15" customHeight="1" x14ac:dyDescent="0.25">
      <c r="A30" s="82"/>
      <c r="B30" s="82"/>
      <c r="C30" s="82"/>
      <c r="D30" s="82"/>
      <c r="E30" s="82"/>
      <c r="F30" s="82"/>
      <c r="G30" s="82"/>
      <c r="H30" s="82"/>
      <c r="I30" s="82"/>
    </row>
    <row r="31" spans="1:9" ht="15" customHeight="1" x14ac:dyDescent="0.25">
      <c r="A31" s="82"/>
      <c r="B31" s="82"/>
      <c r="C31" s="82"/>
      <c r="D31" s="82"/>
      <c r="E31" s="82"/>
      <c r="F31" s="82"/>
      <c r="G31" s="82"/>
      <c r="H31" s="82"/>
      <c r="I31" s="82"/>
    </row>
    <row r="32" spans="1:9" ht="15" customHeight="1" x14ac:dyDescent="0.25">
      <c r="A32" s="82"/>
      <c r="B32" s="82"/>
      <c r="C32" s="82"/>
      <c r="D32" s="82"/>
      <c r="E32" s="82"/>
      <c r="F32" s="82"/>
      <c r="G32" s="82"/>
      <c r="H32" s="82"/>
      <c r="I32" s="82"/>
    </row>
    <row r="33" spans="1:9" ht="15" customHeight="1" x14ac:dyDescent="0.25">
      <c r="A33" s="82"/>
      <c r="B33" s="82"/>
      <c r="C33" s="82"/>
      <c r="D33" s="82"/>
      <c r="E33" s="82"/>
      <c r="F33" s="82"/>
      <c r="G33" s="82"/>
      <c r="H33" s="82"/>
      <c r="I33" s="82"/>
    </row>
    <row r="34" spans="1:9" ht="15" customHeight="1" x14ac:dyDescent="0.25">
      <c r="A34" s="82"/>
      <c r="B34" s="82"/>
      <c r="C34" s="82"/>
      <c r="D34" s="82"/>
      <c r="E34" s="82"/>
      <c r="F34" s="82"/>
      <c r="G34" s="82"/>
      <c r="H34" s="82"/>
      <c r="I34" s="82"/>
    </row>
    <row r="35" spans="1:9" ht="15" customHeight="1" x14ac:dyDescent="0.25">
      <c r="A35" s="82"/>
      <c r="B35" s="82"/>
      <c r="C35" s="82"/>
      <c r="D35" s="82"/>
      <c r="E35" s="82"/>
      <c r="F35" s="82"/>
      <c r="G35" s="82"/>
      <c r="H35" s="82"/>
      <c r="I35" s="82"/>
    </row>
    <row r="36" spans="1:9" ht="15" customHeight="1" x14ac:dyDescent="0.25">
      <c r="A36" s="82"/>
      <c r="B36" s="82"/>
      <c r="C36" s="82"/>
      <c r="D36" s="82"/>
      <c r="E36" s="82"/>
      <c r="F36" s="82"/>
      <c r="G36" s="82"/>
      <c r="H36" s="82"/>
      <c r="I36" s="82"/>
    </row>
    <row r="37" spans="1:9" ht="15" customHeight="1" x14ac:dyDescent="0.25">
      <c r="A37" s="82"/>
      <c r="B37" s="82"/>
      <c r="C37" s="82"/>
      <c r="D37" s="82"/>
      <c r="E37" s="82"/>
      <c r="F37" s="82"/>
      <c r="G37" s="82"/>
      <c r="H37" s="82"/>
      <c r="I37" s="82"/>
    </row>
    <row r="38" spans="1:9" ht="15" customHeight="1" x14ac:dyDescent="0.25">
      <c r="A38" s="82"/>
      <c r="B38" s="82"/>
      <c r="C38" s="82"/>
      <c r="D38" s="82"/>
      <c r="E38" s="82"/>
      <c r="F38" s="82"/>
      <c r="G38" s="82"/>
      <c r="H38" s="82"/>
      <c r="I38" s="82"/>
    </row>
    <row r="39" spans="1:9" ht="15" customHeight="1" x14ac:dyDescent="0.25">
      <c r="A39" s="82"/>
      <c r="B39" s="82"/>
      <c r="C39" s="82"/>
      <c r="D39" s="82"/>
      <c r="E39" s="82"/>
      <c r="F39" s="82"/>
      <c r="G39" s="82"/>
      <c r="H39" s="82"/>
      <c r="I39" s="82"/>
    </row>
    <row r="40" spans="1:9" ht="15" customHeight="1" x14ac:dyDescent="0.25">
      <c r="A40" s="82"/>
      <c r="B40" s="82"/>
      <c r="C40" s="82"/>
      <c r="D40" s="82"/>
      <c r="E40" s="82"/>
      <c r="F40" s="82"/>
      <c r="G40" s="82"/>
      <c r="H40" s="82"/>
      <c r="I40" s="82"/>
    </row>
    <row r="41" spans="1:9" ht="15" customHeight="1" x14ac:dyDescent="0.25">
      <c r="A41" s="82"/>
      <c r="B41" s="82"/>
      <c r="C41" s="82"/>
      <c r="D41" s="82"/>
      <c r="E41" s="82"/>
      <c r="F41" s="82"/>
      <c r="G41" s="82"/>
      <c r="H41" s="82"/>
      <c r="I41" s="82"/>
    </row>
    <row r="42" spans="1:9" ht="15" customHeight="1" x14ac:dyDescent="0.25">
      <c r="A42" s="82"/>
      <c r="B42" s="82"/>
      <c r="C42" s="82"/>
      <c r="D42" s="82"/>
      <c r="E42" s="82"/>
      <c r="F42" s="82"/>
      <c r="G42" s="82"/>
      <c r="H42" s="82"/>
      <c r="I42" s="82"/>
    </row>
    <row r="43" spans="1:9" ht="15" customHeight="1" x14ac:dyDescent="0.25">
      <c r="A43" s="82"/>
      <c r="B43" s="82"/>
      <c r="C43" s="82"/>
      <c r="D43" s="82"/>
      <c r="E43" s="82"/>
      <c r="F43" s="82"/>
      <c r="G43" s="82"/>
      <c r="H43" s="82"/>
      <c r="I43" s="82"/>
    </row>
    <row r="44" spans="1:9" ht="15" customHeight="1" x14ac:dyDescent="0.25">
      <c r="A44" s="82"/>
      <c r="B44" s="82"/>
      <c r="C44" s="82"/>
      <c r="D44" s="82"/>
      <c r="E44" s="82"/>
      <c r="F44" s="82"/>
      <c r="G44" s="82"/>
      <c r="H44" s="82"/>
      <c r="I44" s="82"/>
    </row>
    <row r="45" spans="1:9" ht="15" customHeight="1" x14ac:dyDescent="0.25">
      <c r="A45" s="82"/>
      <c r="B45" s="82"/>
      <c r="C45" s="82"/>
      <c r="D45" s="82"/>
      <c r="E45" s="82"/>
      <c r="F45" s="82"/>
      <c r="G45" s="82"/>
      <c r="H45" s="82"/>
      <c r="I45" s="82"/>
    </row>
    <row r="46" spans="1:9" ht="15" customHeight="1" x14ac:dyDescent="0.25">
      <c r="A46" s="82"/>
      <c r="B46" s="82"/>
      <c r="C46" s="82"/>
      <c r="D46" s="82"/>
      <c r="E46" s="82"/>
      <c r="F46" s="82"/>
      <c r="G46" s="82"/>
      <c r="H46" s="82"/>
      <c r="I46" s="82"/>
    </row>
    <row r="47" spans="1:9" ht="15" customHeight="1" x14ac:dyDescent="0.25">
      <c r="A47" s="82"/>
      <c r="B47" s="82"/>
      <c r="C47" s="82"/>
      <c r="D47" s="82"/>
      <c r="E47" s="82"/>
      <c r="F47" s="82"/>
      <c r="G47" s="82"/>
      <c r="H47" s="82"/>
      <c r="I47" s="82"/>
    </row>
    <row r="48" spans="1:9" ht="15" customHeight="1" x14ac:dyDescent="0.25">
      <c r="A48" s="82"/>
      <c r="B48" s="82"/>
      <c r="C48" s="82"/>
      <c r="D48" s="82"/>
      <c r="E48" s="82"/>
      <c r="F48" s="82"/>
      <c r="G48" s="82"/>
      <c r="H48" s="82"/>
      <c r="I48" s="82"/>
    </row>
    <row r="49" spans="1:9" ht="15" customHeight="1" x14ac:dyDescent="0.25">
      <c r="A49" s="82"/>
      <c r="B49" s="82"/>
      <c r="C49" s="82"/>
      <c r="D49" s="82"/>
      <c r="E49" s="82"/>
      <c r="F49" s="82"/>
      <c r="G49" s="82"/>
      <c r="H49" s="82"/>
      <c r="I49" s="82"/>
    </row>
    <row r="50" spans="1:9" ht="15" customHeight="1" x14ac:dyDescent="0.25">
      <c r="A50" s="82"/>
      <c r="B50" s="82"/>
      <c r="C50" s="82"/>
      <c r="D50" s="82"/>
      <c r="E50" s="82"/>
      <c r="F50" s="82"/>
      <c r="G50" s="82"/>
      <c r="H50" s="82"/>
      <c r="I50" s="82"/>
    </row>
    <row r="52" spans="1:9" ht="15" customHeight="1" x14ac:dyDescent="0.25">
      <c r="A52" s="4" t="s">
        <v>158</v>
      </c>
    </row>
    <row r="55" spans="1:9" ht="15" customHeight="1" x14ac:dyDescent="0.25">
      <c r="A55" s="82"/>
      <c r="B55" s="82"/>
      <c r="C55" s="82"/>
      <c r="D55" s="82"/>
      <c r="E55" s="82"/>
      <c r="F55" s="82"/>
      <c r="G55" s="82"/>
      <c r="H55" s="82"/>
      <c r="I55" s="82"/>
    </row>
    <row r="56" spans="1:9" ht="15" customHeight="1" x14ac:dyDescent="0.25">
      <c r="A56" s="82"/>
      <c r="B56" s="82"/>
      <c r="C56" s="82"/>
      <c r="D56" s="82"/>
      <c r="E56" s="82"/>
      <c r="F56" s="82"/>
      <c r="G56" s="82"/>
      <c r="H56" s="82"/>
      <c r="I56" s="82"/>
    </row>
    <row r="57" spans="1:9" ht="15" customHeight="1" x14ac:dyDescent="0.25">
      <c r="A57" s="82"/>
      <c r="B57" s="82"/>
      <c r="C57" s="82"/>
      <c r="D57" s="82"/>
      <c r="E57" s="82"/>
      <c r="F57" s="82"/>
      <c r="G57" s="82"/>
      <c r="H57" s="82"/>
      <c r="I57" s="82"/>
    </row>
    <row r="58" spans="1:9" ht="15" customHeight="1" x14ac:dyDescent="0.25">
      <c r="A58" s="82"/>
      <c r="B58" s="82"/>
      <c r="C58" s="82"/>
      <c r="D58" s="82"/>
      <c r="E58" s="82"/>
      <c r="F58" s="82"/>
      <c r="G58" s="82"/>
      <c r="H58" s="82"/>
      <c r="I58" s="82"/>
    </row>
    <row r="59" spans="1:9" ht="15" customHeight="1" x14ac:dyDescent="0.25">
      <c r="A59" s="82"/>
      <c r="B59" s="82"/>
      <c r="C59" s="82"/>
      <c r="D59" s="82"/>
      <c r="E59" s="82"/>
      <c r="F59" s="82"/>
      <c r="G59" s="82"/>
      <c r="H59" s="82"/>
      <c r="I59" s="82"/>
    </row>
    <row r="60" spans="1:9" ht="15" customHeight="1" x14ac:dyDescent="0.25">
      <c r="A60" s="82"/>
      <c r="B60" s="82"/>
      <c r="C60" s="82"/>
      <c r="D60" s="82"/>
      <c r="E60" s="82"/>
      <c r="F60" s="82"/>
      <c r="G60" s="82"/>
      <c r="H60" s="82"/>
      <c r="I60" s="82"/>
    </row>
    <row r="61" spans="1:9" ht="15" customHeight="1" x14ac:dyDescent="0.25">
      <c r="A61" s="82"/>
      <c r="B61" s="82"/>
      <c r="C61" s="82"/>
      <c r="D61" s="82"/>
      <c r="E61" s="82"/>
      <c r="F61" s="82"/>
      <c r="G61" s="82"/>
      <c r="H61" s="82"/>
      <c r="I61" s="82"/>
    </row>
    <row r="62" spans="1:9" ht="15" customHeight="1" x14ac:dyDescent="0.25">
      <c r="A62" s="82"/>
      <c r="B62" s="82"/>
      <c r="C62" s="82"/>
      <c r="D62" s="82"/>
      <c r="E62" s="82"/>
      <c r="F62" s="82"/>
      <c r="G62" s="82"/>
      <c r="H62" s="82"/>
      <c r="I62" s="82"/>
    </row>
    <row r="63" spans="1:9" ht="15" customHeight="1" x14ac:dyDescent="0.25">
      <c r="A63" s="82"/>
      <c r="B63" s="82"/>
      <c r="C63" s="82"/>
      <c r="D63" s="82"/>
      <c r="E63" s="82"/>
      <c r="F63" s="82"/>
      <c r="G63" s="82"/>
      <c r="H63" s="82"/>
      <c r="I63" s="82"/>
    </row>
    <row r="64" spans="1:9" ht="15" customHeight="1" x14ac:dyDescent="0.25">
      <c r="A64" s="82"/>
      <c r="B64" s="82"/>
      <c r="C64" s="82"/>
      <c r="D64" s="82"/>
      <c r="E64" s="82"/>
      <c r="F64" s="82"/>
      <c r="G64" s="82"/>
      <c r="H64" s="82"/>
      <c r="I64" s="82"/>
    </row>
    <row r="65" spans="1:9" ht="15" customHeight="1" x14ac:dyDescent="0.25">
      <c r="A65" s="82"/>
      <c r="B65" s="82"/>
      <c r="C65" s="82"/>
      <c r="D65" s="82"/>
      <c r="E65" s="82"/>
      <c r="F65" s="82"/>
      <c r="G65" s="82"/>
      <c r="H65" s="82"/>
      <c r="I65" s="82"/>
    </row>
    <row r="66" spans="1:9" ht="15" customHeight="1" x14ac:dyDescent="0.25">
      <c r="A66" s="82"/>
      <c r="B66" s="82"/>
      <c r="C66" s="82"/>
      <c r="D66" s="82"/>
      <c r="E66" s="82"/>
      <c r="F66" s="82"/>
      <c r="G66" s="82"/>
      <c r="H66" s="82"/>
      <c r="I66" s="82"/>
    </row>
    <row r="67" spans="1:9" ht="15" customHeight="1" x14ac:dyDescent="0.25">
      <c r="A67" s="82"/>
      <c r="B67" s="82"/>
      <c r="C67" s="82"/>
      <c r="D67" s="82"/>
      <c r="E67" s="82"/>
      <c r="F67" s="82"/>
      <c r="G67" s="82"/>
      <c r="H67" s="82"/>
      <c r="I67" s="82"/>
    </row>
    <row r="68" spans="1:9" ht="15" customHeight="1" x14ac:dyDescent="0.25">
      <c r="A68" s="82"/>
      <c r="B68" s="82"/>
      <c r="C68" s="82"/>
      <c r="D68" s="82"/>
      <c r="E68" s="82"/>
      <c r="F68" s="82"/>
      <c r="G68" s="82"/>
      <c r="H68" s="82"/>
      <c r="I68" s="82"/>
    </row>
    <row r="69" spans="1:9" ht="15" customHeight="1" x14ac:dyDescent="0.25">
      <c r="A69" s="82"/>
      <c r="B69" s="82"/>
      <c r="C69" s="82"/>
      <c r="D69" s="82"/>
      <c r="E69" s="82"/>
      <c r="F69" s="82"/>
      <c r="G69" s="82"/>
      <c r="H69" s="82"/>
      <c r="I69" s="82"/>
    </row>
    <row r="70" spans="1:9" ht="15" customHeight="1" x14ac:dyDescent="0.25">
      <c r="A70" s="82"/>
      <c r="B70" s="82"/>
      <c r="C70" s="82"/>
      <c r="D70" s="82"/>
      <c r="E70" s="82"/>
      <c r="F70" s="82"/>
      <c r="G70" s="82"/>
      <c r="H70" s="82"/>
      <c r="I70" s="82"/>
    </row>
    <row r="71" spans="1:9" ht="15" customHeight="1" x14ac:dyDescent="0.25">
      <c r="A71" s="82"/>
      <c r="B71" s="82"/>
      <c r="C71" s="82"/>
      <c r="D71" s="82"/>
      <c r="E71" s="82"/>
      <c r="F71" s="82"/>
      <c r="G71" s="82"/>
      <c r="H71" s="82"/>
      <c r="I71" s="82"/>
    </row>
    <row r="72" spans="1:9" ht="15" customHeight="1" x14ac:dyDescent="0.25">
      <c r="A72" s="82"/>
      <c r="B72" s="82"/>
      <c r="C72" s="82"/>
      <c r="D72" s="82"/>
      <c r="E72" s="82"/>
      <c r="F72" s="82"/>
      <c r="G72" s="82"/>
      <c r="H72" s="82"/>
      <c r="I72" s="82"/>
    </row>
    <row r="73" spans="1:9" ht="15" customHeight="1" x14ac:dyDescent="0.25">
      <c r="A73" s="82"/>
      <c r="B73" s="82"/>
      <c r="C73" s="82"/>
      <c r="D73" s="82"/>
      <c r="E73" s="82"/>
      <c r="F73" s="82"/>
      <c r="G73" s="82"/>
      <c r="H73" s="82"/>
      <c r="I73" s="82"/>
    </row>
    <row r="74" spans="1:9" ht="15" customHeight="1" x14ac:dyDescent="0.25">
      <c r="A74" s="82"/>
      <c r="B74" s="82"/>
      <c r="C74" s="82"/>
      <c r="D74" s="82"/>
      <c r="E74" s="82"/>
      <c r="F74" s="82"/>
      <c r="G74" s="82"/>
      <c r="H74" s="82"/>
      <c r="I74" s="82"/>
    </row>
    <row r="75" spans="1:9" ht="15" customHeight="1" x14ac:dyDescent="0.25">
      <c r="A75" s="82"/>
      <c r="B75" s="82"/>
      <c r="C75" s="82"/>
      <c r="D75" s="82"/>
      <c r="E75" s="82"/>
      <c r="F75" s="82"/>
      <c r="G75" s="82"/>
      <c r="H75" s="82"/>
      <c r="I75" s="82"/>
    </row>
    <row r="76" spans="1:9" ht="15" customHeight="1" x14ac:dyDescent="0.25">
      <c r="A76" s="82"/>
      <c r="B76" s="82"/>
      <c r="C76" s="82"/>
      <c r="D76" s="82"/>
      <c r="E76" s="82"/>
      <c r="F76" s="82"/>
      <c r="G76" s="82"/>
      <c r="H76" s="82"/>
      <c r="I76" s="82"/>
    </row>
    <row r="78" spans="1:9" ht="15" customHeight="1" x14ac:dyDescent="0.25">
      <c r="A78" s="4" t="s">
        <v>159</v>
      </c>
    </row>
    <row r="81" spans="1:9" ht="15" customHeight="1" x14ac:dyDescent="0.25">
      <c r="A81" s="82"/>
      <c r="B81" s="82"/>
      <c r="C81" s="82"/>
      <c r="D81" s="82"/>
      <c r="E81" s="82"/>
      <c r="F81" s="82"/>
      <c r="G81" s="82"/>
      <c r="H81" s="82"/>
      <c r="I81" s="82"/>
    </row>
    <row r="82" spans="1:9" ht="15" customHeight="1" x14ac:dyDescent="0.25">
      <c r="A82" s="82"/>
      <c r="B82" s="82"/>
      <c r="C82" s="82"/>
      <c r="D82" s="82"/>
      <c r="E82" s="82"/>
      <c r="F82" s="82"/>
      <c r="G82" s="82"/>
      <c r="H82" s="82"/>
      <c r="I82" s="82"/>
    </row>
    <row r="83" spans="1:9" ht="15" customHeight="1" x14ac:dyDescent="0.25">
      <c r="A83" s="82"/>
      <c r="B83" s="82"/>
      <c r="C83" s="82"/>
      <c r="D83" s="82"/>
      <c r="E83" s="82"/>
      <c r="F83" s="82"/>
      <c r="G83" s="82"/>
      <c r="H83" s="82"/>
      <c r="I83" s="82"/>
    </row>
    <row r="84" spans="1:9" ht="15" customHeight="1" x14ac:dyDescent="0.25">
      <c r="A84" s="82"/>
      <c r="B84" s="82"/>
      <c r="C84" s="82"/>
      <c r="D84" s="82"/>
      <c r="E84" s="82"/>
      <c r="F84" s="82"/>
      <c r="G84" s="82"/>
      <c r="H84" s="82"/>
      <c r="I84" s="82"/>
    </row>
    <row r="85" spans="1:9" ht="15" customHeight="1" x14ac:dyDescent="0.25">
      <c r="A85" s="82"/>
      <c r="B85" s="82"/>
      <c r="C85" s="82"/>
      <c r="D85" s="82"/>
      <c r="E85" s="82"/>
      <c r="F85" s="82"/>
      <c r="G85" s="82"/>
      <c r="H85" s="82"/>
      <c r="I85" s="82"/>
    </row>
    <row r="86" spans="1:9" ht="15" customHeight="1" x14ac:dyDescent="0.25">
      <c r="A86" s="82"/>
      <c r="B86" s="82"/>
      <c r="C86" s="82"/>
      <c r="D86" s="82"/>
      <c r="E86" s="82"/>
      <c r="F86" s="82"/>
      <c r="G86" s="82"/>
      <c r="H86" s="82"/>
      <c r="I86" s="82"/>
    </row>
    <row r="87" spans="1:9" ht="15" customHeight="1" x14ac:dyDescent="0.25">
      <c r="A87" s="82"/>
      <c r="B87" s="82"/>
      <c r="C87" s="82"/>
      <c r="D87" s="82"/>
      <c r="E87" s="82"/>
      <c r="F87" s="82"/>
      <c r="G87" s="82"/>
      <c r="H87" s="82"/>
      <c r="I87" s="82"/>
    </row>
    <row r="88" spans="1:9" ht="15" customHeight="1" x14ac:dyDescent="0.25">
      <c r="A88" s="82"/>
      <c r="B88" s="82"/>
      <c r="C88" s="82"/>
      <c r="D88" s="82"/>
      <c r="E88" s="82"/>
      <c r="F88" s="82"/>
      <c r="G88" s="82"/>
      <c r="H88" s="82"/>
      <c r="I88" s="82"/>
    </row>
    <row r="89" spans="1:9" ht="15" customHeight="1" x14ac:dyDescent="0.25">
      <c r="A89" s="82"/>
      <c r="B89" s="82"/>
      <c r="C89" s="82"/>
      <c r="D89" s="82"/>
      <c r="E89" s="82"/>
      <c r="F89" s="82"/>
      <c r="G89" s="82"/>
      <c r="H89" s="82"/>
      <c r="I89" s="82"/>
    </row>
    <row r="90" spans="1:9" ht="15" customHeight="1" x14ac:dyDescent="0.25">
      <c r="A90" s="82"/>
      <c r="B90" s="82"/>
      <c r="C90" s="82"/>
      <c r="D90" s="82"/>
      <c r="E90" s="82"/>
      <c r="F90" s="82"/>
      <c r="G90" s="82"/>
      <c r="H90" s="82"/>
      <c r="I90" s="82"/>
    </row>
    <row r="91" spans="1:9" ht="15" customHeight="1" x14ac:dyDescent="0.25">
      <c r="A91" s="82"/>
      <c r="B91" s="82"/>
      <c r="C91" s="82"/>
      <c r="D91" s="82"/>
      <c r="E91" s="82"/>
      <c r="F91" s="82"/>
      <c r="G91" s="82"/>
      <c r="H91" s="82"/>
      <c r="I91" s="82"/>
    </row>
    <row r="92" spans="1:9" ht="15" customHeight="1" x14ac:dyDescent="0.25">
      <c r="A92" s="82"/>
      <c r="B92" s="82"/>
      <c r="C92" s="82"/>
      <c r="D92" s="82"/>
      <c r="E92" s="82"/>
      <c r="F92" s="82"/>
      <c r="G92" s="82"/>
      <c r="H92" s="82"/>
      <c r="I92" s="82"/>
    </row>
    <row r="93" spans="1:9" ht="15" customHeight="1" x14ac:dyDescent="0.25">
      <c r="A93" s="82"/>
      <c r="B93" s="82"/>
      <c r="C93" s="82"/>
      <c r="D93" s="82"/>
      <c r="E93" s="82"/>
      <c r="F93" s="82"/>
      <c r="G93" s="82"/>
      <c r="H93" s="82"/>
      <c r="I93" s="82"/>
    </row>
    <row r="94" spans="1:9" ht="15" customHeight="1" x14ac:dyDescent="0.25">
      <c r="A94" s="82"/>
      <c r="B94" s="82"/>
      <c r="C94" s="82"/>
      <c r="D94" s="82"/>
      <c r="E94" s="82"/>
      <c r="F94" s="82"/>
      <c r="G94" s="82"/>
      <c r="H94" s="82"/>
      <c r="I94" s="82"/>
    </row>
    <row r="95" spans="1:9" ht="15" customHeight="1" x14ac:dyDescent="0.25">
      <c r="A95" s="82"/>
      <c r="B95" s="82"/>
      <c r="C95" s="82"/>
      <c r="D95" s="82"/>
      <c r="E95" s="82"/>
      <c r="F95" s="82"/>
      <c r="G95" s="82"/>
      <c r="H95" s="82"/>
      <c r="I95" s="82"/>
    </row>
    <row r="96" spans="1:9" ht="15" customHeight="1" x14ac:dyDescent="0.25">
      <c r="A96" s="82"/>
      <c r="B96" s="82"/>
      <c r="C96" s="82"/>
      <c r="D96" s="82"/>
      <c r="E96" s="82"/>
      <c r="F96" s="82"/>
      <c r="G96" s="82"/>
      <c r="H96" s="82"/>
      <c r="I96" s="82"/>
    </row>
    <row r="97" spans="1:9" ht="15" customHeight="1" x14ac:dyDescent="0.25">
      <c r="A97" s="82"/>
      <c r="B97" s="82"/>
      <c r="C97" s="82"/>
      <c r="D97" s="82"/>
      <c r="E97" s="82"/>
      <c r="F97" s="82"/>
      <c r="G97" s="82"/>
      <c r="H97" s="82"/>
      <c r="I97" s="82"/>
    </row>
    <row r="98" spans="1:9" ht="15" customHeight="1" x14ac:dyDescent="0.25">
      <c r="A98" s="82"/>
      <c r="B98" s="82"/>
      <c r="C98" s="82"/>
      <c r="D98" s="82"/>
      <c r="E98" s="82"/>
      <c r="F98" s="82"/>
      <c r="G98" s="82"/>
      <c r="H98" s="82"/>
      <c r="I98" s="82"/>
    </row>
    <row r="99" spans="1:9" ht="15" customHeight="1" x14ac:dyDescent="0.25">
      <c r="A99" s="82"/>
      <c r="B99" s="82"/>
      <c r="C99" s="82"/>
      <c r="D99" s="82"/>
      <c r="E99" s="82"/>
      <c r="F99" s="82"/>
      <c r="G99" s="82"/>
      <c r="H99" s="82"/>
      <c r="I99" s="82"/>
    </row>
    <row r="100" spans="1:9" ht="15" customHeight="1" x14ac:dyDescent="0.25">
      <c r="A100" s="82"/>
      <c r="B100" s="82"/>
      <c r="C100" s="82"/>
      <c r="D100" s="82"/>
      <c r="E100" s="82"/>
      <c r="F100" s="82"/>
      <c r="G100" s="82"/>
      <c r="H100" s="82"/>
      <c r="I100" s="82"/>
    </row>
    <row r="101" spans="1:9" ht="15" customHeight="1" x14ac:dyDescent="0.25">
      <c r="A101" s="82"/>
      <c r="B101" s="82"/>
      <c r="C101" s="82"/>
      <c r="D101" s="82"/>
      <c r="E101" s="82"/>
      <c r="F101" s="82"/>
      <c r="G101" s="82"/>
      <c r="H101" s="82"/>
      <c r="I101" s="82"/>
    </row>
  </sheetData>
  <mergeCells count="5">
    <mergeCell ref="A1:I1"/>
    <mergeCell ref="A5:I25"/>
    <mergeCell ref="A30:I50"/>
    <mergeCell ref="A55:I76"/>
    <mergeCell ref="A81:I101"/>
  </mergeCells>
  <pageMargins left="0.69791668653488159" right="0.69791668653488159" top="0.75" bottom="0.75" header="0" footer="0"/>
  <pageSetup paperSize="9" scale="79" orientation="portrait" blackAndWhite="1" useFirstPageNumber="1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showGridLines="0" topLeftCell="A34" workbookViewId="0">
      <selection sqref="A1:I1"/>
    </sheetView>
  </sheetViews>
  <sheetFormatPr defaultColWidth="9.140625" defaultRowHeight="15" customHeight="1" x14ac:dyDescent="0.25"/>
  <cols>
    <col min="1" max="1" width="37" style="5" customWidth="1"/>
    <col min="2" max="2" width="9.140625" style="5" customWidth="1"/>
    <col min="3" max="16384" width="9.140625" style="5"/>
  </cols>
  <sheetData>
    <row r="1" spans="1:9" ht="15" customHeight="1" x14ac:dyDescent="0.25">
      <c r="A1" s="83" t="s">
        <v>161</v>
      </c>
      <c r="B1" s="84"/>
      <c r="C1" s="84"/>
      <c r="D1" s="84"/>
      <c r="E1" s="84"/>
      <c r="F1" s="84"/>
      <c r="G1" s="84"/>
      <c r="H1" s="84"/>
      <c r="I1" s="84"/>
    </row>
    <row r="2" spans="1:9" ht="15" customHeight="1" x14ac:dyDescent="0.25">
      <c r="A2" s="4" t="s">
        <v>156</v>
      </c>
    </row>
    <row r="5" spans="1:9" ht="15" customHeight="1" x14ac:dyDescent="0.25">
      <c r="A5" s="82"/>
      <c r="B5" s="82"/>
      <c r="C5" s="82"/>
      <c r="D5" s="82"/>
      <c r="E5" s="82"/>
      <c r="F5" s="82"/>
      <c r="G5" s="82"/>
      <c r="H5" s="82"/>
      <c r="I5" s="82"/>
    </row>
    <row r="6" spans="1:9" ht="15" customHeight="1" x14ac:dyDescent="0.25">
      <c r="A6" s="82"/>
      <c r="B6" s="82"/>
      <c r="C6" s="82"/>
      <c r="D6" s="82"/>
      <c r="E6" s="82"/>
      <c r="F6" s="82"/>
      <c r="G6" s="82"/>
      <c r="H6" s="82"/>
      <c r="I6" s="82"/>
    </row>
    <row r="7" spans="1:9" ht="15" customHeight="1" x14ac:dyDescent="0.25">
      <c r="A7" s="82"/>
      <c r="B7" s="82"/>
      <c r="C7" s="82"/>
      <c r="D7" s="82"/>
      <c r="E7" s="82"/>
      <c r="F7" s="82"/>
      <c r="G7" s="82"/>
      <c r="H7" s="82"/>
      <c r="I7" s="82"/>
    </row>
    <row r="8" spans="1:9" ht="15" customHeight="1" x14ac:dyDescent="0.25">
      <c r="A8" s="82"/>
      <c r="B8" s="82"/>
      <c r="C8" s="82"/>
      <c r="D8" s="82"/>
      <c r="E8" s="82"/>
      <c r="F8" s="82"/>
      <c r="G8" s="82"/>
      <c r="H8" s="82"/>
      <c r="I8" s="82"/>
    </row>
    <row r="9" spans="1:9" ht="15" customHeight="1" x14ac:dyDescent="0.25">
      <c r="A9" s="82"/>
      <c r="B9" s="82"/>
      <c r="C9" s="82"/>
      <c r="D9" s="82"/>
      <c r="E9" s="82"/>
      <c r="F9" s="82"/>
      <c r="G9" s="82"/>
      <c r="H9" s="82"/>
      <c r="I9" s="82"/>
    </row>
    <row r="10" spans="1:9" ht="15" customHeight="1" x14ac:dyDescent="0.25">
      <c r="A10" s="82"/>
      <c r="B10" s="82"/>
      <c r="C10" s="82"/>
      <c r="D10" s="82"/>
      <c r="E10" s="82"/>
      <c r="F10" s="82"/>
      <c r="G10" s="82"/>
      <c r="H10" s="82"/>
      <c r="I10" s="82"/>
    </row>
    <row r="11" spans="1:9" ht="15" customHeight="1" x14ac:dyDescent="0.25">
      <c r="A11" s="82"/>
      <c r="B11" s="82"/>
      <c r="C11" s="82"/>
      <c r="D11" s="82"/>
      <c r="E11" s="82"/>
      <c r="F11" s="82"/>
      <c r="G11" s="82"/>
      <c r="H11" s="82"/>
      <c r="I11" s="82"/>
    </row>
    <row r="12" spans="1:9" ht="15" customHeight="1" x14ac:dyDescent="0.25">
      <c r="A12" s="82"/>
      <c r="B12" s="82"/>
      <c r="C12" s="82"/>
      <c r="D12" s="82"/>
      <c r="E12" s="82"/>
      <c r="F12" s="82"/>
      <c r="G12" s="82"/>
      <c r="H12" s="82"/>
      <c r="I12" s="82"/>
    </row>
    <row r="13" spans="1:9" ht="15" customHeight="1" x14ac:dyDescent="0.25">
      <c r="A13" s="82"/>
      <c r="B13" s="82"/>
      <c r="C13" s="82"/>
      <c r="D13" s="82"/>
      <c r="E13" s="82"/>
      <c r="F13" s="82"/>
      <c r="G13" s="82"/>
      <c r="H13" s="82"/>
      <c r="I13" s="82"/>
    </row>
    <row r="14" spans="1:9" ht="15" customHeight="1" x14ac:dyDescent="0.25">
      <c r="A14" s="82"/>
      <c r="B14" s="82"/>
      <c r="C14" s="82"/>
      <c r="D14" s="82"/>
      <c r="E14" s="82"/>
      <c r="F14" s="82"/>
      <c r="G14" s="82"/>
      <c r="H14" s="82"/>
      <c r="I14" s="82"/>
    </row>
    <row r="15" spans="1:9" ht="1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</row>
    <row r="16" spans="1:9" ht="15" customHeight="1" x14ac:dyDescent="0.25">
      <c r="A16" s="82"/>
      <c r="B16" s="82"/>
      <c r="C16" s="82"/>
      <c r="D16" s="82"/>
      <c r="E16" s="82"/>
      <c r="F16" s="82"/>
      <c r="G16" s="82"/>
      <c r="H16" s="82"/>
      <c r="I16" s="82"/>
    </row>
    <row r="17" spans="1:9" ht="15" customHeight="1" x14ac:dyDescent="0.25">
      <c r="A17" s="82"/>
      <c r="B17" s="82"/>
      <c r="C17" s="82"/>
      <c r="D17" s="82"/>
      <c r="E17" s="82"/>
      <c r="F17" s="82"/>
      <c r="G17" s="82"/>
      <c r="H17" s="82"/>
      <c r="I17" s="82"/>
    </row>
    <row r="18" spans="1:9" ht="15" customHeight="1" x14ac:dyDescent="0.25">
      <c r="A18" s="82"/>
      <c r="B18" s="82"/>
      <c r="C18" s="82"/>
      <c r="D18" s="82"/>
      <c r="E18" s="82"/>
      <c r="F18" s="82"/>
      <c r="G18" s="82"/>
      <c r="H18" s="82"/>
      <c r="I18" s="82"/>
    </row>
    <row r="19" spans="1:9" ht="15" customHeight="1" x14ac:dyDescent="0.25">
      <c r="A19" s="82"/>
      <c r="B19" s="82"/>
      <c r="C19" s="82"/>
      <c r="D19" s="82"/>
      <c r="E19" s="82"/>
      <c r="F19" s="82"/>
      <c r="G19" s="82"/>
      <c r="H19" s="82"/>
      <c r="I19" s="82"/>
    </row>
    <row r="20" spans="1:9" ht="15" customHeight="1" x14ac:dyDescent="0.25">
      <c r="A20" s="82"/>
      <c r="B20" s="82"/>
      <c r="C20" s="82"/>
      <c r="D20" s="82"/>
      <c r="E20" s="82"/>
      <c r="F20" s="82"/>
      <c r="G20" s="82"/>
      <c r="H20" s="82"/>
      <c r="I20" s="82"/>
    </row>
    <row r="21" spans="1:9" ht="15" customHeight="1" x14ac:dyDescent="0.25">
      <c r="A21" s="82"/>
      <c r="B21" s="82"/>
      <c r="C21" s="82"/>
      <c r="D21" s="82"/>
      <c r="E21" s="82"/>
      <c r="F21" s="82"/>
      <c r="G21" s="82"/>
      <c r="H21" s="82"/>
      <c r="I21" s="82"/>
    </row>
    <row r="22" spans="1:9" ht="15" customHeight="1" x14ac:dyDescent="0.25">
      <c r="A22" s="82"/>
      <c r="B22" s="82"/>
      <c r="C22" s="82"/>
      <c r="D22" s="82"/>
      <c r="E22" s="82"/>
      <c r="F22" s="82"/>
      <c r="G22" s="82"/>
      <c r="H22" s="82"/>
      <c r="I22" s="82"/>
    </row>
    <row r="23" spans="1:9" ht="15" customHeight="1" x14ac:dyDescent="0.25">
      <c r="A23" s="82"/>
      <c r="B23" s="82"/>
      <c r="C23" s="82"/>
      <c r="D23" s="82"/>
      <c r="E23" s="82"/>
      <c r="F23" s="82"/>
      <c r="G23" s="82"/>
      <c r="H23" s="82"/>
      <c r="I23" s="82"/>
    </row>
    <row r="24" spans="1:9" ht="15" customHeight="1" x14ac:dyDescent="0.25">
      <c r="A24" s="82"/>
      <c r="B24" s="82"/>
      <c r="C24" s="82"/>
      <c r="D24" s="82"/>
      <c r="E24" s="82"/>
      <c r="F24" s="82"/>
      <c r="G24" s="82"/>
      <c r="H24" s="82"/>
      <c r="I24" s="82"/>
    </row>
    <row r="25" spans="1:9" ht="15" customHeight="1" x14ac:dyDescent="0.25">
      <c r="A25" s="82"/>
      <c r="B25" s="82"/>
      <c r="C25" s="82"/>
      <c r="D25" s="82"/>
      <c r="E25" s="82"/>
      <c r="F25" s="82"/>
      <c r="G25" s="82"/>
      <c r="H25" s="82"/>
      <c r="I25" s="82"/>
    </row>
    <row r="26" spans="1:9" ht="15" customHeight="1" x14ac:dyDescent="0.25">
      <c r="A26" s="82"/>
      <c r="B26" s="82"/>
      <c r="C26" s="82"/>
      <c r="D26" s="82"/>
      <c r="E26" s="82"/>
      <c r="F26" s="82"/>
      <c r="G26" s="82"/>
      <c r="H26" s="82"/>
      <c r="I26" s="82"/>
    </row>
    <row r="27" spans="1:9" ht="15" customHeight="1" x14ac:dyDescent="0.25">
      <c r="A27" s="4" t="s">
        <v>157</v>
      </c>
    </row>
    <row r="30" spans="1:9" ht="15" customHeight="1" x14ac:dyDescent="0.25">
      <c r="A30" s="82"/>
      <c r="B30" s="82"/>
      <c r="C30" s="82"/>
      <c r="D30" s="82"/>
      <c r="E30" s="82"/>
      <c r="F30" s="82"/>
      <c r="G30" s="82"/>
      <c r="H30" s="82"/>
      <c r="I30" s="82"/>
    </row>
    <row r="31" spans="1:9" ht="15" customHeight="1" x14ac:dyDescent="0.25">
      <c r="A31" s="82"/>
      <c r="B31" s="82"/>
      <c r="C31" s="82"/>
      <c r="D31" s="82"/>
      <c r="E31" s="82"/>
      <c r="F31" s="82"/>
      <c r="G31" s="82"/>
      <c r="H31" s="82"/>
      <c r="I31" s="82"/>
    </row>
    <row r="32" spans="1:9" ht="15" customHeight="1" x14ac:dyDescent="0.25">
      <c r="A32" s="82"/>
      <c r="B32" s="82"/>
      <c r="C32" s="82"/>
      <c r="D32" s="82"/>
      <c r="E32" s="82"/>
      <c r="F32" s="82"/>
      <c r="G32" s="82"/>
      <c r="H32" s="82"/>
      <c r="I32" s="82"/>
    </row>
    <row r="33" spans="1:9" ht="15" customHeight="1" x14ac:dyDescent="0.25">
      <c r="A33" s="82"/>
      <c r="B33" s="82"/>
      <c r="C33" s="82"/>
      <c r="D33" s="82"/>
      <c r="E33" s="82"/>
      <c r="F33" s="82"/>
      <c r="G33" s="82"/>
      <c r="H33" s="82"/>
      <c r="I33" s="82"/>
    </row>
    <row r="34" spans="1:9" ht="15" customHeight="1" x14ac:dyDescent="0.25">
      <c r="A34" s="82"/>
      <c r="B34" s="82"/>
      <c r="C34" s="82"/>
      <c r="D34" s="82"/>
      <c r="E34" s="82"/>
      <c r="F34" s="82"/>
      <c r="G34" s="82"/>
      <c r="H34" s="82"/>
      <c r="I34" s="82"/>
    </row>
    <row r="35" spans="1:9" ht="15" customHeight="1" x14ac:dyDescent="0.25">
      <c r="A35" s="82"/>
      <c r="B35" s="82"/>
      <c r="C35" s="82"/>
      <c r="D35" s="82"/>
      <c r="E35" s="82"/>
      <c r="F35" s="82"/>
      <c r="G35" s="82"/>
      <c r="H35" s="82"/>
      <c r="I35" s="82"/>
    </row>
    <row r="36" spans="1:9" ht="15" customHeight="1" x14ac:dyDescent="0.25">
      <c r="A36" s="82"/>
      <c r="B36" s="82"/>
      <c r="C36" s="82"/>
      <c r="D36" s="82"/>
      <c r="E36" s="82"/>
      <c r="F36" s="82"/>
      <c r="G36" s="82"/>
      <c r="H36" s="82"/>
      <c r="I36" s="82"/>
    </row>
    <row r="37" spans="1:9" ht="15" customHeight="1" x14ac:dyDescent="0.25">
      <c r="A37" s="82"/>
      <c r="B37" s="82"/>
      <c r="C37" s="82"/>
      <c r="D37" s="82"/>
      <c r="E37" s="82"/>
      <c r="F37" s="82"/>
      <c r="G37" s="82"/>
      <c r="H37" s="82"/>
      <c r="I37" s="82"/>
    </row>
    <row r="38" spans="1:9" ht="15" customHeight="1" x14ac:dyDescent="0.25">
      <c r="A38" s="82"/>
      <c r="B38" s="82"/>
      <c r="C38" s="82"/>
      <c r="D38" s="82"/>
      <c r="E38" s="82"/>
      <c r="F38" s="82"/>
      <c r="G38" s="82"/>
      <c r="H38" s="82"/>
      <c r="I38" s="82"/>
    </row>
    <row r="39" spans="1:9" ht="15" customHeight="1" x14ac:dyDescent="0.25">
      <c r="A39" s="82"/>
      <c r="B39" s="82"/>
      <c r="C39" s="82"/>
      <c r="D39" s="82"/>
      <c r="E39" s="82"/>
      <c r="F39" s="82"/>
      <c r="G39" s="82"/>
      <c r="H39" s="82"/>
      <c r="I39" s="82"/>
    </row>
    <row r="40" spans="1:9" ht="15" customHeight="1" x14ac:dyDescent="0.25">
      <c r="A40" s="82"/>
      <c r="B40" s="82"/>
      <c r="C40" s="82"/>
      <c r="D40" s="82"/>
      <c r="E40" s="82"/>
      <c r="F40" s="82"/>
      <c r="G40" s="82"/>
      <c r="H40" s="82"/>
      <c r="I40" s="82"/>
    </row>
    <row r="41" spans="1:9" ht="15" customHeight="1" x14ac:dyDescent="0.25">
      <c r="A41" s="82"/>
      <c r="B41" s="82"/>
      <c r="C41" s="82"/>
      <c r="D41" s="82"/>
      <c r="E41" s="82"/>
      <c r="F41" s="82"/>
      <c r="G41" s="82"/>
      <c r="H41" s="82"/>
      <c r="I41" s="82"/>
    </row>
    <row r="42" spans="1:9" ht="15" customHeight="1" x14ac:dyDescent="0.25">
      <c r="A42" s="82"/>
      <c r="B42" s="82"/>
      <c r="C42" s="82"/>
      <c r="D42" s="82"/>
      <c r="E42" s="82"/>
      <c r="F42" s="82"/>
      <c r="G42" s="82"/>
      <c r="H42" s="82"/>
      <c r="I42" s="82"/>
    </row>
    <row r="43" spans="1:9" ht="15" customHeight="1" x14ac:dyDescent="0.25">
      <c r="A43" s="82"/>
      <c r="B43" s="82"/>
      <c r="C43" s="82"/>
      <c r="D43" s="82"/>
      <c r="E43" s="82"/>
      <c r="F43" s="82"/>
      <c r="G43" s="82"/>
      <c r="H43" s="82"/>
      <c r="I43" s="82"/>
    </row>
    <row r="44" spans="1:9" ht="15" customHeight="1" x14ac:dyDescent="0.25">
      <c r="A44" s="82"/>
      <c r="B44" s="82"/>
      <c r="C44" s="82"/>
      <c r="D44" s="82"/>
      <c r="E44" s="82"/>
      <c r="F44" s="82"/>
      <c r="G44" s="82"/>
      <c r="H44" s="82"/>
      <c r="I44" s="82"/>
    </row>
    <row r="45" spans="1:9" ht="15" customHeight="1" x14ac:dyDescent="0.25">
      <c r="A45" s="82"/>
      <c r="B45" s="82"/>
      <c r="C45" s="82"/>
      <c r="D45" s="82"/>
      <c r="E45" s="82"/>
      <c r="F45" s="82"/>
      <c r="G45" s="82"/>
      <c r="H45" s="82"/>
      <c r="I45" s="82"/>
    </row>
    <row r="46" spans="1:9" ht="15" customHeight="1" x14ac:dyDescent="0.25">
      <c r="A46" s="82"/>
      <c r="B46" s="82"/>
      <c r="C46" s="82"/>
      <c r="D46" s="82"/>
      <c r="E46" s="82"/>
      <c r="F46" s="82"/>
      <c r="G46" s="82"/>
      <c r="H46" s="82"/>
      <c r="I46" s="82"/>
    </row>
    <row r="47" spans="1:9" ht="15" customHeight="1" x14ac:dyDescent="0.25">
      <c r="A47" s="82"/>
      <c r="B47" s="82"/>
      <c r="C47" s="82"/>
      <c r="D47" s="82"/>
      <c r="E47" s="82"/>
      <c r="F47" s="82"/>
      <c r="G47" s="82"/>
      <c r="H47" s="82"/>
      <c r="I47" s="82"/>
    </row>
    <row r="48" spans="1:9" ht="15" customHeight="1" x14ac:dyDescent="0.25">
      <c r="A48" s="82"/>
      <c r="B48" s="82"/>
      <c r="C48" s="82"/>
      <c r="D48" s="82"/>
      <c r="E48" s="82"/>
      <c r="F48" s="82"/>
      <c r="G48" s="82"/>
      <c r="H48" s="82"/>
      <c r="I48" s="82"/>
    </row>
    <row r="49" spans="1:9" ht="15" customHeight="1" x14ac:dyDescent="0.25">
      <c r="A49" s="82"/>
      <c r="B49" s="82"/>
      <c r="C49" s="82"/>
      <c r="D49" s="82"/>
      <c r="E49" s="82"/>
      <c r="F49" s="82"/>
      <c r="G49" s="82"/>
      <c r="H49" s="82"/>
      <c r="I49" s="82"/>
    </row>
    <row r="50" spans="1:9" ht="15" customHeight="1" x14ac:dyDescent="0.25">
      <c r="A50" s="82"/>
      <c r="B50" s="82"/>
      <c r="C50" s="82"/>
      <c r="D50" s="82"/>
      <c r="E50" s="82"/>
      <c r="F50" s="82"/>
      <c r="G50" s="82"/>
      <c r="H50" s="82"/>
      <c r="I50" s="82"/>
    </row>
    <row r="52" spans="1:9" ht="15" customHeight="1" x14ac:dyDescent="0.25">
      <c r="A52" s="4" t="s">
        <v>158</v>
      </c>
    </row>
    <row r="55" spans="1:9" ht="15" customHeight="1" x14ac:dyDescent="0.25">
      <c r="A55" s="82"/>
      <c r="B55" s="82"/>
      <c r="C55" s="82"/>
      <c r="D55" s="82"/>
      <c r="E55" s="82"/>
      <c r="F55" s="82"/>
      <c r="G55" s="82"/>
      <c r="H55" s="82"/>
      <c r="I55" s="82"/>
    </row>
    <row r="56" spans="1:9" ht="15" customHeight="1" x14ac:dyDescent="0.25">
      <c r="A56" s="82"/>
      <c r="B56" s="82"/>
      <c r="C56" s="82"/>
      <c r="D56" s="82"/>
      <c r="E56" s="82"/>
      <c r="F56" s="82"/>
      <c r="G56" s="82"/>
      <c r="H56" s="82"/>
      <c r="I56" s="82"/>
    </row>
    <row r="57" spans="1:9" ht="15" customHeight="1" x14ac:dyDescent="0.25">
      <c r="A57" s="82"/>
      <c r="B57" s="82"/>
      <c r="C57" s="82"/>
      <c r="D57" s="82"/>
      <c r="E57" s="82"/>
      <c r="F57" s="82"/>
      <c r="G57" s="82"/>
      <c r="H57" s="82"/>
      <c r="I57" s="82"/>
    </row>
    <row r="58" spans="1:9" ht="15" customHeight="1" x14ac:dyDescent="0.25">
      <c r="A58" s="82"/>
      <c r="B58" s="82"/>
      <c r="C58" s="82"/>
      <c r="D58" s="82"/>
      <c r="E58" s="82"/>
      <c r="F58" s="82"/>
      <c r="G58" s="82"/>
      <c r="H58" s="82"/>
      <c r="I58" s="82"/>
    </row>
    <row r="59" spans="1:9" ht="15" customHeight="1" x14ac:dyDescent="0.25">
      <c r="A59" s="82"/>
      <c r="B59" s="82"/>
      <c r="C59" s="82"/>
      <c r="D59" s="82"/>
      <c r="E59" s="82"/>
      <c r="F59" s="82"/>
      <c r="G59" s="82"/>
      <c r="H59" s="82"/>
      <c r="I59" s="82"/>
    </row>
    <row r="60" spans="1:9" ht="15" customHeight="1" x14ac:dyDescent="0.25">
      <c r="A60" s="82"/>
      <c r="B60" s="82"/>
      <c r="C60" s="82"/>
      <c r="D60" s="82"/>
      <c r="E60" s="82"/>
      <c r="F60" s="82"/>
      <c r="G60" s="82"/>
      <c r="H60" s="82"/>
      <c r="I60" s="82"/>
    </row>
    <row r="61" spans="1:9" ht="15" customHeight="1" x14ac:dyDescent="0.25">
      <c r="A61" s="82"/>
      <c r="B61" s="82"/>
      <c r="C61" s="82"/>
      <c r="D61" s="82"/>
      <c r="E61" s="82"/>
      <c r="F61" s="82"/>
      <c r="G61" s="82"/>
      <c r="H61" s="82"/>
      <c r="I61" s="82"/>
    </row>
    <row r="62" spans="1:9" ht="15" customHeight="1" x14ac:dyDescent="0.25">
      <c r="A62" s="82"/>
      <c r="B62" s="82"/>
      <c r="C62" s="82"/>
      <c r="D62" s="82"/>
      <c r="E62" s="82"/>
      <c r="F62" s="82"/>
      <c r="G62" s="82"/>
      <c r="H62" s="82"/>
      <c r="I62" s="82"/>
    </row>
    <row r="63" spans="1:9" ht="15" customHeight="1" x14ac:dyDescent="0.25">
      <c r="A63" s="82"/>
      <c r="B63" s="82"/>
      <c r="C63" s="82"/>
      <c r="D63" s="82"/>
      <c r="E63" s="82"/>
      <c r="F63" s="82"/>
      <c r="G63" s="82"/>
      <c r="H63" s="82"/>
      <c r="I63" s="82"/>
    </row>
    <row r="64" spans="1:9" ht="15" customHeight="1" x14ac:dyDescent="0.25">
      <c r="A64" s="82"/>
      <c r="B64" s="82"/>
      <c r="C64" s="82"/>
      <c r="D64" s="82"/>
      <c r="E64" s="82"/>
      <c r="F64" s="82"/>
      <c r="G64" s="82"/>
      <c r="H64" s="82"/>
      <c r="I64" s="82"/>
    </row>
    <row r="65" spans="1:9" ht="15" customHeight="1" x14ac:dyDescent="0.25">
      <c r="A65" s="82"/>
      <c r="B65" s="82"/>
      <c r="C65" s="82"/>
      <c r="D65" s="82"/>
      <c r="E65" s="82"/>
      <c r="F65" s="82"/>
      <c r="G65" s="82"/>
      <c r="H65" s="82"/>
      <c r="I65" s="82"/>
    </row>
    <row r="66" spans="1:9" ht="15" customHeight="1" x14ac:dyDescent="0.25">
      <c r="A66" s="82"/>
      <c r="B66" s="82"/>
      <c r="C66" s="82"/>
      <c r="D66" s="82"/>
      <c r="E66" s="82"/>
      <c r="F66" s="82"/>
      <c r="G66" s="82"/>
      <c r="H66" s="82"/>
      <c r="I66" s="82"/>
    </row>
    <row r="67" spans="1:9" ht="15" customHeight="1" x14ac:dyDescent="0.25">
      <c r="A67" s="82"/>
      <c r="B67" s="82"/>
      <c r="C67" s="82"/>
      <c r="D67" s="82"/>
      <c r="E67" s="82"/>
      <c r="F67" s="82"/>
      <c r="G67" s="82"/>
      <c r="H67" s="82"/>
      <c r="I67" s="82"/>
    </row>
    <row r="68" spans="1:9" ht="15" customHeight="1" x14ac:dyDescent="0.25">
      <c r="A68" s="82"/>
      <c r="B68" s="82"/>
      <c r="C68" s="82"/>
      <c r="D68" s="82"/>
      <c r="E68" s="82"/>
      <c r="F68" s="82"/>
      <c r="G68" s="82"/>
      <c r="H68" s="82"/>
      <c r="I68" s="82"/>
    </row>
    <row r="69" spans="1:9" ht="15" customHeight="1" x14ac:dyDescent="0.25">
      <c r="A69" s="82"/>
      <c r="B69" s="82"/>
      <c r="C69" s="82"/>
      <c r="D69" s="82"/>
      <c r="E69" s="82"/>
      <c r="F69" s="82"/>
      <c r="G69" s="82"/>
      <c r="H69" s="82"/>
      <c r="I69" s="82"/>
    </row>
    <row r="70" spans="1:9" ht="15" customHeight="1" x14ac:dyDescent="0.25">
      <c r="A70" s="82"/>
      <c r="B70" s="82"/>
      <c r="C70" s="82"/>
      <c r="D70" s="82"/>
      <c r="E70" s="82"/>
      <c r="F70" s="82"/>
      <c r="G70" s="82"/>
      <c r="H70" s="82"/>
      <c r="I70" s="82"/>
    </row>
    <row r="71" spans="1:9" ht="15" customHeight="1" x14ac:dyDescent="0.25">
      <c r="A71" s="82"/>
      <c r="B71" s="82"/>
      <c r="C71" s="82"/>
      <c r="D71" s="82"/>
      <c r="E71" s="82"/>
      <c r="F71" s="82"/>
      <c r="G71" s="82"/>
      <c r="H71" s="82"/>
      <c r="I71" s="82"/>
    </row>
    <row r="72" spans="1:9" ht="15" customHeight="1" x14ac:dyDescent="0.25">
      <c r="A72" s="82"/>
      <c r="B72" s="82"/>
      <c r="C72" s="82"/>
      <c r="D72" s="82"/>
      <c r="E72" s="82"/>
      <c r="F72" s="82"/>
      <c r="G72" s="82"/>
      <c r="H72" s="82"/>
      <c r="I72" s="82"/>
    </row>
    <row r="73" spans="1:9" ht="15" customHeight="1" x14ac:dyDescent="0.25">
      <c r="A73" s="82"/>
      <c r="B73" s="82"/>
      <c r="C73" s="82"/>
      <c r="D73" s="82"/>
      <c r="E73" s="82"/>
      <c r="F73" s="82"/>
      <c r="G73" s="82"/>
      <c r="H73" s="82"/>
      <c r="I73" s="82"/>
    </row>
    <row r="74" spans="1:9" ht="15" customHeight="1" x14ac:dyDescent="0.25">
      <c r="A74" s="82"/>
      <c r="B74" s="82"/>
      <c r="C74" s="82"/>
      <c r="D74" s="82"/>
      <c r="E74" s="82"/>
      <c r="F74" s="82"/>
      <c r="G74" s="82"/>
      <c r="H74" s="82"/>
      <c r="I74" s="82"/>
    </row>
    <row r="75" spans="1:9" ht="15" customHeight="1" x14ac:dyDescent="0.25">
      <c r="A75" s="82"/>
      <c r="B75" s="82"/>
      <c r="C75" s="82"/>
      <c r="D75" s="82"/>
      <c r="E75" s="82"/>
      <c r="F75" s="82"/>
      <c r="G75" s="82"/>
      <c r="H75" s="82"/>
      <c r="I75" s="82"/>
    </row>
    <row r="77" spans="1:9" ht="15" customHeight="1" x14ac:dyDescent="0.25">
      <c r="A77" s="4" t="s">
        <v>159</v>
      </c>
    </row>
    <row r="80" spans="1:9" ht="15" customHeight="1" x14ac:dyDescent="0.25">
      <c r="A80" s="82"/>
      <c r="B80" s="82"/>
      <c r="C80" s="82"/>
      <c r="D80" s="82"/>
      <c r="E80" s="82"/>
      <c r="F80" s="82"/>
      <c r="G80" s="82"/>
      <c r="H80" s="82"/>
      <c r="I80" s="82"/>
    </row>
    <row r="81" spans="1:9" ht="15" customHeight="1" x14ac:dyDescent="0.25">
      <c r="A81" s="82"/>
      <c r="B81" s="82"/>
      <c r="C81" s="82"/>
      <c r="D81" s="82"/>
      <c r="E81" s="82"/>
      <c r="F81" s="82"/>
      <c r="G81" s="82"/>
      <c r="H81" s="82"/>
      <c r="I81" s="82"/>
    </row>
    <row r="82" spans="1:9" ht="15" customHeight="1" x14ac:dyDescent="0.25">
      <c r="A82" s="82"/>
      <c r="B82" s="82"/>
      <c r="C82" s="82"/>
      <c r="D82" s="82"/>
      <c r="E82" s="82"/>
      <c r="F82" s="82"/>
      <c r="G82" s="82"/>
      <c r="H82" s="82"/>
      <c r="I82" s="82"/>
    </row>
    <row r="83" spans="1:9" ht="15" customHeight="1" x14ac:dyDescent="0.25">
      <c r="A83" s="82"/>
      <c r="B83" s="82"/>
      <c r="C83" s="82"/>
      <c r="D83" s="82"/>
      <c r="E83" s="82"/>
      <c r="F83" s="82"/>
      <c r="G83" s="82"/>
      <c r="H83" s="82"/>
      <c r="I83" s="82"/>
    </row>
    <row r="84" spans="1:9" ht="15" customHeight="1" x14ac:dyDescent="0.25">
      <c r="A84" s="82"/>
      <c r="B84" s="82"/>
      <c r="C84" s="82"/>
      <c r="D84" s="82"/>
      <c r="E84" s="82"/>
      <c r="F84" s="82"/>
      <c r="G84" s="82"/>
      <c r="H84" s="82"/>
      <c r="I84" s="82"/>
    </row>
    <row r="85" spans="1:9" ht="15" customHeight="1" x14ac:dyDescent="0.25">
      <c r="A85" s="82"/>
      <c r="B85" s="82"/>
      <c r="C85" s="82"/>
      <c r="D85" s="82"/>
      <c r="E85" s="82"/>
      <c r="F85" s="82"/>
      <c r="G85" s="82"/>
      <c r="H85" s="82"/>
      <c r="I85" s="82"/>
    </row>
    <row r="86" spans="1:9" ht="15" customHeight="1" x14ac:dyDescent="0.25">
      <c r="A86" s="82"/>
      <c r="B86" s="82"/>
      <c r="C86" s="82"/>
      <c r="D86" s="82"/>
      <c r="E86" s="82"/>
      <c r="F86" s="82"/>
      <c r="G86" s="82"/>
      <c r="H86" s="82"/>
      <c r="I86" s="82"/>
    </row>
    <row r="87" spans="1:9" ht="15" customHeight="1" x14ac:dyDescent="0.25">
      <c r="A87" s="82"/>
      <c r="B87" s="82"/>
      <c r="C87" s="82"/>
      <c r="D87" s="82"/>
      <c r="E87" s="82"/>
      <c r="F87" s="82"/>
      <c r="G87" s="82"/>
      <c r="H87" s="82"/>
      <c r="I87" s="82"/>
    </row>
    <row r="88" spans="1:9" ht="15" customHeight="1" x14ac:dyDescent="0.25">
      <c r="A88" s="82"/>
      <c r="B88" s="82"/>
      <c r="C88" s="82"/>
      <c r="D88" s="82"/>
      <c r="E88" s="82"/>
      <c r="F88" s="82"/>
      <c r="G88" s="82"/>
      <c r="H88" s="82"/>
      <c r="I88" s="82"/>
    </row>
    <row r="89" spans="1:9" ht="15" customHeight="1" x14ac:dyDescent="0.25">
      <c r="A89" s="82"/>
      <c r="B89" s="82"/>
      <c r="C89" s="82"/>
      <c r="D89" s="82"/>
      <c r="E89" s="82"/>
      <c r="F89" s="82"/>
      <c r="G89" s="82"/>
      <c r="H89" s="82"/>
      <c r="I89" s="82"/>
    </row>
    <row r="90" spans="1:9" ht="15" customHeight="1" x14ac:dyDescent="0.25">
      <c r="A90" s="82"/>
      <c r="B90" s="82"/>
      <c r="C90" s="82"/>
      <c r="D90" s="82"/>
      <c r="E90" s="82"/>
      <c r="F90" s="82"/>
      <c r="G90" s="82"/>
      <c r="H90" s="82"/>
      <c r="I90" s="82"/>
    </row>
    <row r="91" spans="1:9" ht="15" customHeight="1" x14ac:dyDescent="0.25">
      <c r="A91" s="82"/>
      <c r="B91" s="82"/>
      <c r="C91" s="82"/>
      <c r="D91" s="82"/>
      <c r="E91" s="82"/>
      <c r="F91" s="82"/>
      <c r="G91" s="82"/>
      <c r="H91" s="82"/>
      <c r="I91" s="82"/>
    </row>
    <row r="92" spans="1:9" ht="15" customHeight="1" x14ac:dyDescent="0.25">
      <c r="A92" s="82"/>
      <c r="B92" s="82"/>
      <c r="C92" s="82"/>
      <c r="D92" s="82"/>
      <c r="E92" s="82"/>
      <c r="F92" s="82"/>
      <c r="G92" s="82"/>
      <c r="H92" s="82"/>
      <c r="I92" s="82"/>
    </row>
    <row r="93" spans="1:9" ht="15" customHeight="1" x14ac:dyDescent="0.25">
      <c r="A93" s="82"/>
      <c r="B93" s="82"/>
      <c r="C93" s="82"/>
      <c r="D93" s="82"/>
      <c r="E93" s="82"/>
      <c r="F93" s="82"/>
      <c r="G93" s="82"/>
      <c r="H93" s="82"/>
      <c r="I93" s="82"/>
    </row>
    <row r="94" spans="1:9" ht="15" customHeight="1" x14ac:dyDescent="0.25">
      <c r="A94" s="82"/>
      <c r="B94" s="82"/>
      <c r="C94" s="82"/>
      <c r="D94" s="82"/>
      <c r="E94" s="82"/>
      <c r="F94" s="82"/>
      <c r="G94" s="82"/>
      <c r="H94" s="82"/>
      <c r="I94" s="82"/>
    </row>
    <row r="95" spans="1:9" ht="15" customHeight="1" x14ac:dyDescent="0.25">
      <c r="A95" s="82"/>
      <c r="B95" s="82"/>
      <c r="C95" s="82"/>
      <c r="D95" s="82"/>
      <c r="E95" s="82"/>
      <c r="F95" s="82"/>
      <c r="G95" s="82"/>
      <c r="H95" s="82"/>
      <c r="I95" s="82"/>
    </row>
    <row r="96" spans="1:9" ht="15" customHeight="1" x14ac:dyDescent="0.25">
      <c r="A96" s="82"/>
      <c r="B96" s="82"/>
      <c r="C96" s="82"/>
      <c r="D96" s="82"/>
      <c r="E96" s="82"/>
      <c r="F96" s="82"/>
      <c r="G96" s="82"/>
      <c r="H96" s="82"/>
      <c r="I96" s="82"/>
    </row>
    <row r="97" spans="1:9" ht="15" customHeight="1" x14ac:dyDescent="0.25">
      <c r="A97" s="82"/>
      <c r="B97" s="82"/>
      <c r="C97" s="82"/>
      <c r="D97" s="82"/>
      <c r="E97" s="82"/>
      <c r="F97" s="82"/>
      <c r="G97" s="82"/>
      <c r="H97" s="82"/>
      <c r="I97" s="82"/>
    </row>
    <row r="98" spans="1:9" ht="15" customHeight="1" x14ac:dyDescent="0.25">
      <c r="A98" s="82"/>
      <c r="B98" s="82"/>
      <c r="C98" s="82"/>
      <c r="D98" s="82"/>
      <c r="E98" s="82"/>
      <c r="F98" s="82"/>
      <c r="G98" s="82"/>
      <c r="H98" s="82"/>
      <c r="I98" s="82"/>
    </row>
    <row r="99" spans="1:9" ht="15" customHeight="1" x14ac:dyDescent="0.25">
      <c r="A99" s="82"/>
      <c r="B99" s="82"/>
      <c r="C99" s="82"/>
      <c r="D99" s="82"/>
      <c r="E99" s="82"/>
      <c r="F99" s="82"/>
      <c r="G99" s="82"/>
      <c r="H99" s="82"/>
      <c r="I99" s="82"/>
    </row>
    <row r="100" spans="1:9" ht="15" customHeight="1" x14ac:dyDescent="0.25">
      <c r="A100" s="82"/>
      <c r="B100" s="82"/>
      <c r="C100" s="82"/>
      <c r="D100" s="82"/>
      <c r="E100" s="82"/>
      <c r="F100" s="82"/>
      <c r="G100" s="82"/>
      <c r="H100" s="82"/>
      <c r="I100" s="82"/>
    </row>
  </sheetData>
  <mergeCells count="5">
    <mergeCell ref="A1:I1"/>
    <mergeCell ref="A5:I26"/>
    <mergeCell ref="A30:I50"/>
    <mergeCell ref="A55:I75"/>
    <mergeCell ref="A80:I100"/>
  </mergeCells>
  <pageMargins left="0.69791668653488159" right="0.69791668653488159" top="0.75" bottom="0.75" header="0" footer="0"/>
  <pageSetup paperSize="9" scale="79" orientation="portrait" blackAndWhite="1" useFirstPageNumber="1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"/>
  <sheetViews>
    <sheetView workbookViewId="0">
      <selection activeCell="B2" sqref="B2:B4"/>
    </sheetView>
  </sheetViews>
  <sheetFormatPr defaultColWidth="8.5703125" defaultRowHeight="15" customHeight="1" x14ac:dyDescent="0.25"/>
  <cols>
    <col min="1" max="1" width="55.28515625" style="5" customWidth="1"/>
    <col min="2" max="2" width="77.5703125" style="5" customWidth="1"/>
    <col min="3" max="3" width="41.140625" style="5" customWidth="1"/>
    <col min="4" max="4" width="8.5703125" style="5" customWidth="1"/>
    <col min="5" max="16384" width="8.5703125" style="5"/>
  </cols>
  <sheetData>
    <row r="2" spans="1:2" ht="15" customHeight="1" x14ac:dyDescent="0.25">
      <c r="A2" s="5" t="s">
        <v>162</v>
      </c>
      <c r="B2" s="5">
        <v>29622</v>
      </c>
    </row>
    <row r="3" spans="1:2" ht="15" customHeight="1" x14ac:dyDescent="0.25">
      <c r="A3" s="5" t="s">
        <v>163</v>
      </c>
      <c r="B3" s="5">
        <v>349</v>
      </c>
    </row>
    <row r="4" spans="1:2" ht="15" customHeight="1" x14ac:dyDescent="0.25">
      <c r="A4" s="5" t="s">
        <v>164</v>
      </c>
      <c r="B4" s="5">
        <v>342</v>
      </c>
    </row>
  </sheetData>
  <dataValidations count="3">
    <dataValidation type="list" allowBlank="1" showInputMessage="1" showErrorMessage="1" sqref="C25:C26">
      <formula1>"Yes,No"</formula1>
    </dataValidation>
    <dataValidation type="list" allowBlank="1" showInputMessage="1" showErrorMessage="1" sqref="C16">
      <formula1>"Column,Row"</formula1>
    </dataValidation>
    <dataValidation type="list" allowBlank="1" showInputMessage="1" sqref="C14">
      <formula1>"Area,Area3D,AreaStacked,AreaStacked100,AreaStacked1003D,AreaStacked3D,BarClustered,BarClustered3D,BarOfPie,BarStacked,BarStacked100,BarStacked1003D,BarStacked3D,Column3D,ColumnClustered,ColumnClustered3D,ColumnStacked,ColumnStacked100,ColumnStacked1003D"</formula1>
    </dataValidation>
  </dataValidations>
  <printOptions headings="1" gridLines="1"/>
  <pageMargins left="0" right="0" top="0" bottom="0" header="0" footer="0"/>
  <pageSetup paperSize="0" orientation="portrait" blackAndWhite="1" useFirstPageNumber="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"/>
  <sheetViews>
    <sheetView workbookViewId="0">
      <selection activeCell="C154" sqref="C154"/>
    </sheetView>
  </sheetViews>
  <sheetFormatPr defaultColWidth="9.140625" defaultRowHeight="11.25" customHeight="1" x14ac:dyDescent="0.25"/>
  <cols>
    <col min="1" max="1" width="43" style="40" customWidth="1"/>
    <col min="2" max="2" width="26.42578125" style="40" customWidth="1"/>
    <col min="3" max="3" width="14.140625" style="40" customWidth="1"/>
    <col min="4" max="4" width="14.85546875" style="40" customWidth="1"/>
    <col min="5" max="5" width="17.5703125" style="40" customWidth="1"/>
    <col min="6" max="256" width="9.140625" style="40" customWidth="1"/>
    <col min="257" max="257" width="43" style="40" customWidth="1"/>
    <col min="258" max="258" width="26.42578125" style="40" customWidth="1"/>
    <col min="259" max="259" width="14.140625" style="40" customWidth="1"/>
    <col min="260" max="260" width="14.85546875" style="40" customWidth="1"/>
    <col min="261" max="261" width="17.5703125" style="40" customWidth="1"/>
    <col min="262" max="512" width="9.140625" style="40" customWidth="1"/>
    <col min="513" max="513" width="43" style="40" customWidth="1"/>
    <col min="514" max="514" width="26.42578125" style="40" customWidth="1"/>
    <col min="515" max="515" width="14.140625" style="40" customWidth="1"/>
    <col min="516" max="516" width="14.85546875" style="40" customWidth="1"/>
    <col min="517" max="517" width="17.5703125" style="40" customWidth="1"/>
    <col min="518" max="768" width="9.140625" style="40" customWidth="1"/>
    <col min="769" max="769" width="43" style="40" customWidth="1"/>
    <col min="770" max="770" width="26.42578125" style="40" customWidth="1"/>
    <col min="771" max="771" width="14.140625" style="40" customWidth="1"/>
    <col min="772" max="772" width="14.85546875" style="40" customWidth="1"/>
    <col min="773" max="773" width="17.5703125" style="40" customWidth="1"/>
    <col min="774" max="1024" width="9.140625" style="40" customWidth="1"/>
    <col min="1025" max="1025" width="43" style="40" customWidth="1"/>
    <col min="1026" max="1026" width="26.42578125" style="40" customWidth="1"/>
    <col min="1027" max="1027" width="14.140625" style="40" customWidth="1"/>
    <col min="1028" max="1028" width="14.85546875" style="40" customWidth="1"/>
    <col min="1029" max="1029" width="17.5703125" style="40" customWidth="1"/>
    <col min="1030" max="1280" width="9.140625" style="40" customWidth="1"/>
    <col min="1281" max="1281" width="43" style="40" customWidth="1"/>
    <col min="1282" max="1282" width="26.42578125" style="40" customWidth="1"/>
    <col min="1283" max="1283" width="14.140625" style="40" customWidth="1"/>
    <col min="1284" max="1284" width="14.85546875" style="40" customWidth="1"/>
    <col min="1285" max="1285" width="17.5703125" style="40" customWidth="1"/>
    <col min="1286" max="1536" width="9.140625" style="40" customWidth="1"/>
    <col min="1537" max="1537" width="43" style="40" customWidth="1"/>
    <col min="1538" max="1538" width="26.42578125" style="40" customWidth="1"/>
    <col min="1539" max="1539" width="14.140625" style="40" customWidth="1"/>
    <col min="1540" max="1540" width="14.85546875" style="40" customWidth="1"/>
    <col min="1541" max="1541" width="17.5703125" style="40" customWidth="1"/>
    <col min="1542" max="1792" width="9.140625" style="40" customWidth="1"/>
    <col min="1793" max="1793" width="43" style="40" customWidth="1"/>
    <col min="1794" max="1794" width="26.42578125" style="40" customWidth="1"/>
    <col min="1795" max="1795" width="14.140625" style="40" customWidth="1"/>
    <col min="1796" max="1796" width="14.85546875" style="40" customWidth="1"/>
    <col min="1797" max="1797" width="17.5703125" style="40" customWidth="1"/>
    <col min="1798" max="2048" width="9.140625" style="40" customWidth="1"/>
    <col min="2049" max="2049" width="43" style="40" customWidth="1"/>
    <col min="2050" max="2050" width="26.42578125" style="40" customWidth="1"/>
    <col min="2051" max="2051" width="14.140625" style="40" customWidth="1"/>
    <col min="2052" max="2052" width="14.85546875" style="40" customWidth="1"/>
    <col min="2053" max="2053" width="17.5703125" style="40" customWidth="1"/>
    <col min="2054" max="2304" width="9.140625" style="40" customWidth="1"/>
    <col min="2305" max="2305" width="43" style="40" customWidth="1"/>
    <col min="2306" max="2306" width="26.42578125" style="40" customWidth="1"/>
    <col min="2307" max="2307" width="14.140625" style="40" customWidth="1"/>
    <col min="2308" max="2308" width="14.85546875" style="40" customWidth="1"/>
    <col min="2309" max="2309" width="17.5703125" style="40" customWidth="1"/>
    <col min="2310" max="2560" width="9.140625" style="40" customWidth="1"/>
    <col min="2561" max="2561" width="43" style="40" customWidth="1"/>
    <col min="2562" max="2562" width="26.42578125" style="40" customWidth="1"/>
    <col min="2563" max="2563" width="14.140625" style="40" customWidth="1"/>
    <col min="2564" max="2564" width="14.85546875" style="40" customWidth="1"/>
    <col min="2565" max="2565" width="17.5703125" style="40" customWidth="1"/>
    <col min="2566" max="2816" width="9.140625" style="40" customWidth="1"/>
    <col min="2817" max="2817" width="43" style="40" customWidth="1"/>
    <col min="2818" max="2818" width="26.42578125" style="40" customWidth="1"/>
    <col min="2819" max="2819" width="14.140625" style="40" customWidth="1"/>
    <col min="2820" max="2820" width="14.85546875" style="40" customWidth="1"/>
    <col min="2821" max="2821" width="17.5703125" style="40" customWidth="1"/>
    <col min="2822" max="3072" width="9.140625" style="40" customWidth="1"/>
    <col min="3073" max="3073" width="43" style="40" customWidth="1"/>
    <col min="3074" max="3074" width="26.42578125" style="40" customWidth="1"/>
    <col min="3075" max="3075" width="14.140625" style="40" customWidth="1"/>
    <col min="3076" max="3076" width="14.85546875" style="40" customWidth="1"/>
    <col min="3077" max="3077" width="17.5703125" style="40" customWidth="1"/>
    <col min="3078" max="3328" width="9.140625" style="40" customWidth="1"/>
    <col min="3329" max="3329" width="43" style="40" customWidth="1"/>
    <col min="3330" max="3330" width="26.42578125" style="40" customWidth="1"/>
    <col min="3331" max="3331" width="14.140625" style="40" customWidth="1"/>
    <col min="3332" max="3332" width="14.85546875" style="40" customWidth="1"/>
    <col min="3333" max="3333" width="17.5703125" style="40" customWidth="1"/>
    <col min="3334" max="3584" width="9.140625" style="40" customWidth="1"/>
    <col min="3585" max="3585" width="43" style="40" customWidth="1"/>
    <col min="3586" max="3586" width="26.42578125" style="40" customWidth="1"/>
    <col min="3587" max="3587" width="14.140625" style="40" customWidth="1"/>
    <col min="3588" max="3588" width="14.85546875" style="40" customWidth="1"/>
    <col min="3589" max="3589" width="17.5703125" style="40" customWidth="1"/>
    <col min="3590" max="3840" width="9.140625" style="40" customWidth="1"/>
    <col min="3841" max="3841" width="43" style="40" customWidth="1"/>
    <col min="3842" max="3842" width="26.42578125" style="40" customWidth="1"/>
    <col min="3843" max="3843" width="14.140625" style="40" customWidth="1"/>
    <col min="3844" max="3844" width="14.85546875" style="40" customWidth="1"/>
    <col min="3845" max="3845" width="17.5703125" style="40" customWidth="1"/>
    <col min="3846" max="4096" width="9.140625" style="40" customWidth="1"/>
    <col min="4097" max="4097" width="43" style="40" customWidth="1"/>
    <col min="4098" max="4098" width="26.42578125" style="40" customWidth="1"/>
    <col min="4099" max="4099" width="14.140625" style="40" customWidth="1"/>
    <col min="4100" max="4100" width="14.85546875" style="40" customWidth="1"/>
    <col min="4101" max="4101" width="17.5703125" style="40" customWidth="1"/>
    <col min="4102" max="4352" width="9.140625" style="40" customWidth="1"/>
    <col min="4353" max="4353" width="43" style="40" customWidth="1"/>
    <col min="4354" max="4354" width="26.42578125" style="40" customWidth="1"/>
    <col min="4355" max="4355" width="14.140625" style="40" customWidth="1"/>
    <col min="4356" max="4356" width="14.85546875" style="40" customWidth="1"/>
    <col min="4357" max="4357" width="17.5703125" style="40" customWidth="1"/>
    <col min="4358" max="4608" width="9.140625" style="40" customWidth="1"/>
    <col min="4609" max="4609" width="43" style="40" customWidth="1"/>
    <col min="4610" max="4610" width="26.42578125" style="40" customWidth="1"/>
    <col min="4611" max="4611" width="14.140625" style="40" customWidth="1"/>
    <col min="4612" max="4612" width="14.85546875" style="40" customWidth="1"/>
    <col min="4613" max="4613" width="17.5703125" style="40" customWidth="1"/>
    <col min="4614" max="4864" width="9.140625" style="40" customWidth="1"/>
    <col min="4865" max="4865" width="43" style="40" customWidth="1"/>
    <col min="4866" max="4866" width="26.42578125" style="40" customWidth="1"/>
    <col min="4867" max="4867" width="14.140625" style="40" customWidth="1"/>
    <col min="4868" max="4868" width="14.85546875" style="40" customWidth="1"/>
    <col min="4869" max="4869" width="17.5703125" style="40" customWidth="1"/>
    <col min="4870" max="5120" width="9.140625" style="40" customWidth="1"/>
    <col min="5121" max="5121" width="43" style="40" customWidth="1"/>
    <col min="5122" max="5122" width="26.42578125" style="40" customWidth="1"/>
    <col min="5123" max="5123" width="14.140625" style="40" customWidth="1"/>
    <col min="5124" max="5124" width="14.85546875" style="40" customWidth="1"/>
    <col min="5125" max="5125" width="17.5703125" style="40" customWidth="1"/>
    <col min="5126" max="5376" width="9.140625" style="40" customWidth="1"/>
    <col min="5377" max="5377" width="43" style="40" customWidth="1"/>
    <col min="5378" max="5378" width="26.42578125" style="40" customWidth="1"/>
    <col min="5379" max="5379" width="14.140625" style="40" customWidth="1"/>
    <col min="5380" max="5380" width="14.85546875" style="40" customWidth="1"/>
    <col min="5381" max="5381" width="17.5703125" style="40" customWidth="1"/>
    <col min="5382" max="5632" width="9.140625" style="40" customWidth="1"/>
    <col min="5633" max="5633" width="43" style="40" customWidth="1"/>
    <col min="5634" max="5634" width="26.42578125" style="40" customWidth="1"/>
    <col min="5635" max="5635" width="14.140625" style="40" customWidth="1"/>
    <col min="5636" max="5636" width="14.85546875" style="40" customWidth="1"/>
    <col min="5637" max="5637" width="17.5703125" style="40" customWidth="1"/>
    <col min="5638" max="5888" width="9.140625" style="40" customWidth="1"/>
    <col min="5889" max="5889" width="43" style="40" customWidth="1"/>
    <col min="5890" max="5890" width="26.42578125" style="40" customWidth="1"/>
    <col min="5891" max="5891" width="14.140625" style="40" customWidth="1"/>
    <col min="5892" max="5892" width="14.85546875" style="40" customWidth="1"/>
    <col min="5893" max="5893" width="17.5703125" style="40" customWidth="1"/>
    <col min="5894" max="6144" width="9.140625" style="40" customWidth="1"/>
    <col min="6145" max="6145" width="43" style="40" customWidth="1"/>
    <col min="6146" max="6146" width="26.42578125" style="40" customWidth="1"/>
    <col min="6147" max="6147" width="14.140625" style="40" customWidth="1"/>
    <col min="6148" max="6148" width="14.85546875" style="40" customWidth="1"/>
    <col min="6149" max="6149" width="17.5703125" style="40" customWidth="1"/>
    <col min="6150" max="6400" width="9.140625" style="40" customWidth="1"/>
    <col min="6401" max="6401" width="43" style="40" customWidth="1"/>
    <col min="6402" max="6402" width="26.42578125" style="40" customWidth="1"/>
    <col min="6403" max="6403" width="14.140625" style="40" customWidth="1"/>
    <col min="6404" max="6404" width="14.85546875" style="40" customWidth="1"/>
    <col min="6405" max="6405" width="17.5703125" style="40" customWidth="1"/>
    <col min="6406" max="6656" width="9.140625" style="40" customWidth="1"/>
    <col min="6657" max="6657" width="43" style="40" customWidth="1"/>
    <col min="6658" max="6658" width="26.42578125" style="40" customWidth="1"/>
    <col min="6659" max="6659" width="14.140625" style="40" customWidth="1"/>
    <col min="6660" max="6660" width="14.85546875" style="40" customWidth="1"/>
    <col min="6661" max="6661" width="17.5703125" style="40" customWidth="1"/>
    <col min="6662" max="6912" width="9.140625" style="40" customWidth="1"/>
    <col min="6913" max="6913" width="43" style="40" customWidth="1"/>
    <col min="6914" max="6914" width="26.42578125" style="40" customWidth="1"/>
    <col min="6915" max="6915" width="14.140625" style="40" customWidth="1"/>
    <col min="6916" max="6916" width="14.85546875" style="40" customWidth="1"/>
    <col min="6917" max="6917" width="17.5703125" style="40" customWidth="1"/>
    <col min="6918" max="7168" width="9.140625" style="40" customWidth="1"/>
    <col min="7169" max="7169" width="43" style="40" customWidth="1"/>
    <col min="7170" max="7170" width="26.42578125" style="40" customWidth="1"/>
    <col min="7171" max="7171" width="14.140625" style="40" customWidth="1"/>
    <col min="7172" max="7172" width="14.85546875" style="40" customWidth="1"/>
    <col min="7173" max="7173" width="17.5703125" style="40" customWidth="1"/>
    <col min="7174" max="7424" width="9.140625" style="40" customWidth="1"/>
    <col min="7425" max="7425" width="43" style="40" customWidth="1"/>
    <col min="7426" max="7426" width="26.42578125" style="40" customWidth="1"/>
    <col min="7427" max="7427" width="14.140625" style="40" customWidth="1"/>
    <col min="7428" max="7428" width="14.85546875" style="40" customWidth="1"/>
    <col min="7429" max="7429" width="17.5703125" style="40" customWidth="1"/>
    <col min="7430" max="7680" width="9.140625" style="40" customWidth="1"/>
    <col min="7681" max="7681" width="43" style="40" customWidth="1"/>
    <col min="7682" max="7682" width="26.42578125" style="40" customWidth="1"/>
    <col min="7683" max="7683" width="14.140625" style="40" customWidth="1"/>
    <col min="7684" max="7684" width="14.85546875" style="40" customWidth="1"/>
    <col min="7685" max="7685" width="17.5703125" style="40" customWidth="1"/>
    <col min="7686" max="7936" width="9.140625" style="40" customWidth="1"/>
    <col min="7937" max="7937" width="43" style="40" customWidth="1"/>
    <col min="7938" max="7938" width="26.42578125" style="40" customWidth="1"/>
    <col min="7939" max="7939" width="14.140625" style="40" customWidth="1"/>
    <col min="7940" max="7940" width="14.85546875" style="40" customWidth="1"/>
    <col min="7941" max="7941" width="17.5703125" style="40" customWidth="1"/>
    <col min="7942" max="8192" width="9.140625" style="40" customWidth="1"/>
    <col min="8193" max="8193" width="43" style="40" customWidth="1"/>
    <col min="8194" max="8194" width="26.42578125" style="40" customWidth="1"/>
    <col min="8195" max="8195" width="14.140625" style="40" customWidth="1"/>
    <col min="8196" max="8196" width="14.85546875" style="40" customWidth="1"/>
    <col min="8197" max="8197" width="17.5703125" style="40" customWidth="1"/>
    <col min="8198" max="8448" width="9.140625" style="40" customWidth="1"/>
    <col min="8449" max="8449" width="43" style="40" customWidth="1"/>
    <col min="8450" max="8450" width="26.42578125" style="40" customWidth="1"/>
    <col min="8451" max="8451" width="14.140625" style="40" customWidth="1"/>
    <col min="8452" max="8452" width="14.85546875" style="40" customWidth="1"/>
    <col min="8453" max="8453" width="17.5703125" style="40" customWidth="1"/>
    <col min="8454" max="8704" width="9.140625" style="40" customWidth="1"/>
    <col min="8705" max="8705" width="43" style="40" customWidth="1"/>
    <col min="8706" max="8706" width="26.42578125" style="40" customWidth="1"/>
    <col min="8707" max="8707" width="14.140625" style="40" customWidth="1"/>
    <col min="8708" max="8708" width="14.85546875" style="40" customWidth="1"/>
    <col min="8709" max="8709" width="17.5703125" style="40" customWidth="1"/>
    <col min="8710" max="8960" width="9.140625" style="40" customWidth="1"/>
    <col min="8961" max="8961" width="43" style="40" customWidth="1"/>
    <col min="8962" max="8962" width="26.42578125" style="40" customWidth="1"/>
    <col min="8963" max="8963" width="14.140625" style="40" customWidth="1"/>
    <col min="8964" max="8964" width="14.85546875" style="40" customWidth="1"/>
    <col min="8965" max="8965" width="17.5703125" style="40" customWidth="1"/>
    <col min="8966" max="9216" width="9.140625" style="40" customWidth="1"/>
    <col min="9217" max="9217" width="43" style="40" customWidth="1"/>
    <col min="9218" max="9218" width="26.42578125" style="40" customWidth="1"/>
    <col min="9219" max="9219" width="14.140625" style="40" customWidth="1"/>
    <col min="9220" max="9220" width="14.85546875" style="40" customWidth="1"/>
    <col min="9221" max="9221" width="17.5703125" style="40" customWidth="1"/>
    <col min="9222" max="9472" width="9.140625" style="40" customWidth="1"/>
    <col min="9473" max="9473" width="43" style="40" customWidth="1"/>
    <col min="9474" max="9474" width="26.42578125" style="40" customWidth="1"/>
    <col min="9475" max="9475" width="14.140625" style="40" customWidth="1"/>
    <col min="9476" max="9476" width="14.85546875" style="40" customWidth="1"/>
    <col min="9477" max="9477" width="17.5703125" style="40" customWidth="1"/>
    <col min="9478" max="9728" width="9.140625" style="40" customWidth="1"/>
    <col min="9729" max="9729" width="43" style="40" customWidth="1"/>
    <col min="9730" max="9730" width="26.42578125" style="40" customWidth="1"/>
    <col min="9731" max="9731" width="14.140625" style="40" customWidth="1"/>
    <col min="9732" max="9732" width="14.85546875" style="40" customWidth="1"/>
    <col min="9733" max="9733" width="17.5703125" style="40" customWidth="1"/>
    <col min="9734" max="9984" width="9.140625" style="40" customWidth="1"/>
    <col min="9985" max="9985" width="43" style="40" customWidth="1"/>
    <col min="9986" max="9986" width="26.42578125" style="40" customWidth="1"/>
    <col min="9987" max="9987" width="14.140625" style="40" customWidth="1"/>
    <col min="9988" max="9988" width="14.85546875" style="40" customWidth="1"/>
    <col min="9989" max="9989" width="17.5703125" style="40" customWidth="1"/>
    <col min="9990" max="10240" width="9.140625" style="40" customWidth="1"/>
    <col min="10241" max="10241" width="43" style="40" customWidth="1"/>
    <col min="10242" max="10242" width="26.42578125" style="40" customWidth="1"/>
    <col min="10243" max="10243" width="14.140625" style="40" customWidth="1"/>
    <col min="10244" max="10244" width="14.85546875" style="40" customWidth="1"/>
    <col min="10245" max="10245" width="17.5703125" style="40" customWidth="1"/>
    <col min="10246" max="10496" width="9.140625" style="40" customWidth="1"/>
    <col min="10497" max="10497" width="43" style="40" customWidth="1"/>
    <col min="10498" max="10498" width="26.42578125" style="40" customWidth="1"/>
    <col min="10499" max="10499" width="14.140625" style="40" customWidth="1"/>
    <col min="10500" max="10500" width="14.85546875" style="40" customWidth="1"/>
    <col min="10501" max="10501" width="17.5703125" style="40" customWidth="1"/>
    <col min="10502" max="10752" width="9.140625" style="40" customWidth="1"/>
    <col min="10753" max="10753" width="43" style="40" customWidth="1"/>
    <col min="10754" max="10754" width="26.42578125" style="40" customWidth="1"/>
    <col min="10755" max="10755" width="14.140625" style="40" customWidth="1"/>
    <col min="10756" max="10756" width="14.85546875" style="40" customWidth="1"/>
    <col min="10757" max="10757" width="17.5703125" style="40" customWidth="1"/>
    <col min="10758" max="11008" width="9.140625" style="40" customWidth="1"/>
    <col min="11009" max="11009" width="43" style="40" customWidth="1"/>
    <col min="11010" max="11010" width="26.42578125" style="40" customWidth="1"/>
    <col min="11011" max="11011" width="14.140625" style="40" customWidth="1"/>
    <col min="11012" max="11012" width="14.85546875" style="40" customWidth="1"/>
    <col min="11013" max="11013" width="17.5703125" style="40" customWidth="1"/>
    <col min="11014" max="11264" width="9.140625" style="40" customWidth="1"/>
    <col min="11265" max="11265" width="43" style="40" customWidth="1"/>
    <col min="11266" max="11266" width="26.42578125" style="40" customWidth="1"/>
    <col min="11267" max="11267" width="14.140625" style="40" customWidth="1"/>
    <col min="11268" max="11268" width="14.85546875" style="40" customWidth="1"/>
    <col min="11269" max="11269" width="17.5703125" style="40" customWidth="1"/>
    <col min="11270" max="11520" width="9.140625" style="40" customWidth="1"/>
    <col min="11521" max="11521" width="43" style="40" customWidth="1"/>
    <col min="11522" max="11522" width="26.42578125" style="40" customWidth="1"/>
    <col min="11523" max="11523" width="14.140625" style="40" customWidth="1"/>
    <col min="11524" max="11524" width="14.85546875" style="40" customWidth="1"/>
    <col min="11525" max="11525" width="17.5703125" style="40" customWidth="1"/>
    <col min="11526" max="11776" width="9.140625" style="40" customWidth="1"/>
    <col min="11777" max="11777" width="43" style="40" customWidth="1"/>
    <col min="11778" max="11778" width="26.42578125" style="40" customWidth="1"/>
    <col min="11779" max="11779" width="14.140625" style="40" customWidth="1"/>
    <col min="11780" max="11780" width="14.85546875" style="40" customWidth="1"/>
    <col min="11781" max="11781" width="17.5703125" style="40" customWidth="1"/>
    <col min="11782" max="12032" width="9.140625" style="40" customWidth="1"/>
    <col min="12033" max="12033" width="43" style="40" customWidth="1"/>
    <col min="12034" max="12034" width="26.42578125" style="40" customWidth="1"/>
    <col min="12035" max="12035" width="14.140625" style="40" customWidth="1"/>
    <col min="12036" max="12036" width="14.85546875" style="40" customWidth="1"/>
    <col min="12037" max="12037" width="17.5703125" style="40" customWidth="1"/>
    <col min="12038" max="12288" width="9.140625" style="40" customWidth="1"/>
    <col min="12289" max="12289" width="43" style="40" customWidth="1"/>
    <col min="12290" max="12290" width="26.42578125" style="40" customWidth="1"/>
    <col min="12291" max="12291" width="14.140625" style="40" customWidth="1"/>
    <col min="12292" max="12292" width="14.85546875" style="40" customWidth="1"/>
    <col min="12293" max="12293" width="17.5703125" style="40" customWidth="1"/>
    <col min="12294" max="12544" width="9.140625" style="40" customWidth="1"/>
    <col min="12545" max="12545" width="43" style="40" customWidth="1"/>
    <col min="12546" max="12546" width="26.42578125" style="40" customWidth="1"/>
    <col min="12547" max="12547" width="14.140625" style="40" customWidth="1"/>
    <col min="12548" max="12548" width="14.85546875" style="40" customWidth="1"/>
    <col min="12549" max="12549" width="17.5703125" style="40" customWidth="1"/>
    <col min="12550" max="12800" width="9.140625" style="40" customWidth="1"/>
    <col min="12801" max="12801" width="43" style="40" customWidth="1"/>
    <col min="12802" max="12802" width="26.42578125" style="40" customWidth="1"/>
    <col min="12803" max="12803" width="14.140625" style="40" customWidth="1"/>
    <col min="12804" max="12804" width="14.85546875" style="40" customWidth="1"/>
    <col min="12805" max="12805" width="17.5703125" style="40" customWidth="1"/>
    <col min="12806" max="13056" width="9.140625" style="40" customWidth="1"/>
    <col min="13057" max="13057" width="43" style="40" customWidth="1"/>
    <col min="13058" max="13058" width="26.42578125" style="40" customWidth="1"/>
    <col min="13059" max="13059" width="14.140625" style="40" customWidth="1"/>
    <col min="13060" max="13060" width="14.85546875" style="40" customWidth="1"/>
    <col min="13061" max="13061" width="17.5703125" style="40" customWidth="1"/>
    <col min="13062" max="13312" width="9.140625" style="40" customWidth="1"/>
    <col min="13313" max="13313" width="43" style="40" customWidth="1"/>
    <col min="13314" max="13314" width="26.42578125" style="40" customWidth="1"/>
    <col min="13315" max="13315" width="14.140625" style="40" customWidth="1"/>
    <col min="13316" max="13316" width="14.85546875" style="40" customWidth="1"/>
    <col min="13317" max="13317" width="17.5703125" style="40" customWidth="1"/>
    <col min="13318" max="13568" width="9.140625" style="40" customWidth="1"/>
    <col min="13569" max="13569" width="43" style="40" customWidth="1"/>
    <col min="13570" max="13570" width="26.42578125" style="40" customWidth="1"/>
    <col min="13571" max="13571" width="14.140625" style="40" customWidth="1"/>
    <col min="13572" max="13572" width="14.85546875" style="40" customWidth="1"/>
    <col min="13573" max="13573" width="17.5703125" style="40" customWidth="1"/>
    <col min="13574" max="13824" width="9.140625" style="40" customWidth="1"/>
    <col min="13825" max="13825" width="43" style="40" customWidth="1"/>
    <col min="13826" max="13826" width="26.42578125" style="40" customWidth="1"/>
    <col min="13827" max="13827" width="14.140625" style="40" customWidth="1"/>
    <col min="13828" max="13828" width="14.85546875" style="40" customWidth="1"/>
    <col min="13829" max="13829" width="17.5703125" style="40" customWidth="1"/>
    <col min="13830" max="14080" width="9.140625" style="40" customWidth="1"/>
    <col min="14081" max="14081" width="43" style="40" customWidth="1"/>
    <col min="14082" max="14082" width="26.42578125" style="40" customWidth="1"/>
    <col min="14083" max="14083" width="14.140625" style="40" customWidth="1"/>
    <col min="14084" max="14084" width="14.85546875" style="40" customWidth="1"/>
    <col min="14085" max="14085" width="17.5703125" style="40" customWidth="1"/>
    <col min="14086" max="14336" width="9.140625" style="40" customWidth="1"/>
    <col min="14337" max="14337" width="43" style="40" customWidth="1"/>
    <col min="14338" max="14338" width="26.42578125" style="40" customWidth="1"/>
    <col min="14339" max="14339" width="14.140625" style="40" customWidth="1"/>
    <col min="14340" max="14340" width="14.85546875" style="40" customWidth="1"/>
    <col min="14341" max="14341" width="17.5703125" style="40" customWidth="1"/>
    <col min="14342" max="14592" width="9.140625" style="40" customWidth="1"/>
    <col min="14593" max="14593" width="43" style="40" customWidth="1"/>
    <col min="14594" max="14594" width="26.42578125" style="40" customWidth="1"/>
    <col min="14595" max="14595" width="14.140625" style="40" customWidth="1"/>
    <col min="14596" max="14596" width="14.85546875" style="40" customWidth="1"/>
    <col min="14597" max="14597" width="17.5703125" style="40" customWidth="1"/>
    <col min="14598" max="14848" width="9.140625" style="40" customWidth="1"/>
    <col min="14849" max="14849" width="43" style="40" customWidth="1"/>
    <col min="14850" max="14850" width="26.42578125" style="40" customWidth="1"/>
    <col min="14851" max="14851" width="14.140625" style="40" customWidth="1"/>
    <col min="14852" max="14852" width="14.85546875" style="40" customWidth="1"/>
    <col min="14853" max="14853" width="17.5703125" style="40" customWidth="1"/>
    <col min="14854" max="15104" width="9.140625" style="40" customWidth="1"/>
    <col min="15105" max="15105" width="43" style="40" customWidth="1"/>
    <col min="15106" max="15106" width="26.42578125" style="40" customWidth="1"/>
    <col min="15107" max="15107" width="14.140625" style="40" customWidth="1"/>
    <col min="15108" max="15108" width="14.85546875" style="40" customWidth="1"/>
    <col min="15109" max="15109" width="17.5703125" style="40" customWidth="1"/>
    <col min="15110" max="15360" width="9.140625" style="40" customWidth="1"/>
    <col min="15361" max="15361" width="43" style="40" customWidth="1"/>
    <col min="15362" max="15362" width="26.42578125" style="40" customWidth="1"/>
    <col min="15363" max="15363" width="14.140625" style="40" customWidth="1"/>
    <col min="15364" max="15364" width="14.85546875" style="40" customWidth="1"/>
    <col min="15365" max="15365" width="17.5703125" style="40" customWidth="1"/>
    <col min="15366" max="15616" width="9.140625" style="40" customWidth="1"/>
    <col min="15617" max="15617" width="43" style="40" customWidth="1"/>
    <col min="15618" max="15618" width="26.42578125" style="40" customWidth="1"/>
    <col min="15619" max="15619" width="14.140625" style="40" customWidth="1"/>
    <col min="15620" max="15620" width="14.85546875" style="40" customWidth="1"/>
    <col min="15621" max="15621" width="17.5703125" style="40" customWidth="1"/>
    <col min="15622" max="15872" width="9.140625" style="40" customWidth="1"/>
    <col min="15873" max="15873" width="43" style="40" customWidth="1"/>
    <col min="15874" max="15874" width="26.42578125" style="40" customWidth="1"/>
    <col min="15875" max="15875" width="14.140625" style="40" customWidth="1"/>
    <col min="15876" max="15876" width="14.85546875" style="40" customWidth="1"/>
    <col min="15877" max="15877" width="17.5703125" style="40" customWidth="1"/>
    <col min="15878" max="16128" width="9.140625" style="40" customWidth="1"/>
    <col min="16129" max="16129" width="43" style="40" customWidth="1"/>
    <col min="16130" max="16130" width="26.42578125" style="40" customWidth="1"/>
    <col min="16131" max="16131" width="14.140625" style="40" customWidth="1"/>
    <col min="16132" max="16132" width="14.85546875" style="40" customWidth="1"/>
    <col min="16133" max="16133" width="17.5703125" style="40" customWidth="1"/>
    <col min="16134" max="16384" width="9.140625" style="40" customWidth="1"/>
  </cols>
  <sheetData>
    <row r="1" spans="1:3" ht="11.25" customHeight="1" x14ac:dyDescent="0.25">
      <c r="A1" s="40" t="s">
        <v>26</v>
      </c>
    </row>
    <row r="3" spans="1:3" ht="11.25" customHeight="1" x14ac:dyDescent="0.25">
      <c r="B3" s="40" t="s">
        <v>27</v>
      </c>
      <c r="C3" s="40">
        <v>4964</v>
      </c>
    </row>
    <row r="4" spans="1:3" ht="11.25" customHeight="1" x14ac:dyDescent="0.25">
      <c r="B4" s="40" t="s">
        <v>28</v>
      </c>
      <c r="C4" s="40">
        <v>6870</v>
      </c>
    </row>
    <row r="5" spans="1:3" ht="11.25" customHeight="1" x14ac:dyDescent="0.25">
      <c r="B5" s="40" t="s">
        <v>29</v>
      </c>
      <c r="C5" s="40">
        <v>2</v>
      </c>
    </row>
    <row r="6" spans="1:3" ht="11.25" customHeight="1" x14ac:dyDescent="0.25">
      <c r="B6" s="40" t="s">
        <v>30</v>
      </c>
      <c r="C6" s="40">
        <v>17</v>
      </c>
    </row>
    <row r="7" spans="1:3" ht="11.25" customHeight="1" x14ac:dyDescent="0.25">
      <c r="B7" s="40" t="s">
        <v>31</v>
      </c>
      <c r="C7" s="40">
        <v>15</v>
      </c>
    </row>
    <row r="8" spans="1:3" ht="11.25" customHeight="1" x14ac:dyDescent="0.25">
      <c r="B8" s="40" t="s">
        <v>32</v>
      </c>
      <c r="C8" s="40">
        <v>5262</v>
      </c>
    </row>
    <row r="9" spans="1:3" ht="11.25" customHeight="1" x14ac:dyDescent="0.25">
      <c r="B9" s="40" t="s">
        <v>33</v>
      </c>
      <c r="C9" s="40">
        <v>4487</v>
      </c>
    </row>
    <row r="10" spans="1:3" ht="11.25" customHeight="1" x14ac:dyDescent="0.25">
      <c r="B10" s="40" t="s">
        <v>34</v>
      </c>
      <c r="C10" s="40">
        <v>718</v>
      </c>
    </row>
    <row r="11" spans="1:3" ht="11.25" customHeight="1" x14ac:dyDescent="0.25">
      <c r="B11" s="40" t="s">
        <v>35</v>
      </c>
      <c r="C11" s="40">
        <v>46</v>
      </c>
    </row>
    <row r="12" spans="1:3" ht="11.25" customHeight="1" x14ac:dyDescent="0.25">
      <c r="B12" s="40" t="s">
        <v>36</v>
      </c>
      <c r="C12" s="40">
        <v>2065</v>
      </c>
    </row>
    <row r="13" spans="1:3" ht="11.25" customHeight="1" x14ac:dyDescent="0.25">
      <c r="B13" s="40" t="s">
        <v>37</v>
      </c>
      <c r="C13" s="40">
        <v>2014</v>
      </c>
    </row>
    <row r="17" spans="1:3" ht="11.25" customHeight="1" x14ac:dyDescent="0.25">
      <c r="B17" s="40" t="s">
        <v>38</v>
      </c>
      <c r="C17" s="40">
        <v>2034</v>
      </c>
    </row>
    <row r="18" spans="1:3" ht="11.25" customHeight="1" x14ac:dyDescent="0.25">
      <c r="B18" s="40" t="s">
        <v>39</v>
      </c>
      <c r="C18" s="40">
        <v>0</v>
      </c>
    </row>
    <row r="19" spans="1:3" ht="11.25" customHeight="1" x14ac:dyDescent="0.25">
      <c r="B19" s="40" t="s">
        <v>40</v>
      </c>
      <c r="C19" s="40">
        <v>48310</v>
      </c>
    </row>
    <row r="20" spans="1:3" ht="11.25" customHeight="1" x14ac:dyDescent="0.25">
      <c r="B20" s="40" t="s">
        <v>41</v>
      </c>
      <c r="C20" s="40">
        <v>17</v>
      </c>
    </row>
    <row r="21" spans="1:3" ht="11.25" customHeight="1" x14ac:dyDescent="0.25">
      <c r="B21" s="40" t="s">
        <v>42</v>
      </c>
      <c r="C21" s="40">
        <f>IF(ISERROR(C19/SUM(C18:C20)),0,C19/SUM(C18:C20))</f>
        <v>0.99964822976803858</v>
      </c>
    </row>
    <row r="25" spans="1:3" ht="11.25" customHeight="1" x14ac:dyDescent="0.25">
      <c r="A25" s="40" t="s">
        <v>43</v>
      </c>
    </row>
    <row r="26" spans="1:3" ht="11.25" customHeight="1" x14ac:dyDescent="0.25">
      <c r="B26" s="40" t="s">
        <v>44</v>
      </c>
      <c r="C26" s="40">
        <v>151958</v>
      </c>
    </row>
    <row r="27" spans="1:3" ht="11.25" customHeight="1" x14ac:dyDescent="0.25">
      <c r="B27" s="40" t="s">
        <v>45</v>
      </c>
      <c r="C27" s="40">
        <v>0</v>
      </c>
    </row>
    <row r="28" spans="1:3" ht="11.25" customHeight="1" x14ac:dyDescent="0.25">
      <c r="B28" s="40" t="s">
        <v>46</v>
      </c>
      <c r="C28" s="40">
        <v>1059</v>
      </c>
    </row>
    <row r="29" spans="1:3" ht="11.25" customHeight="1" x14ac:dyDescent="0.25">
      <c r="B29" s="40" t="s">
        <v>47</v>
      </c>
      <c r="C29" s="40">
        <v>128698</v>
      </c>
    </row>
    <row r="30" spans="1:3" ht="11.25" customHeight="1" x14ac:dyDescent="0.25">
      <c r="B30" s="40" t="s">
        <v>48</v>
      </c>
      <c r="C30" s="40">
        <v>0</v>
      </c>
    </row>
    <row r="31" spans="1:3" ht="11.25" customHeight="1" x14ac:dyDescent="0.25">
      <c r="B31" s="40" t="s">
        <v>49</v>
      </c>
      <c r="C31" s="40">
        <v>1952</v>
      </c>
    </row>
    <row r="32" spans="1:3" ht="11.25" customHeight="1" x14ac:dyDescent="0.25">
      <c r="B32" s="40" t="s">
        <v>50</v>
      </c>
      <c r="C32" s="40">
        <v>39899</v>
      </c>
    </row>
    <row r="33" spans="1:11" ht="11.25" customHeight="1" x14ac:dyDescent="0.25">
      <c r="B33" s="40" t="s">
        <v>51</v>
      </c>
      <c r="C33" s="40">
        <v>0</v>
      </c>
    </row>
    <row r="34" spans="1:11" ht="11.25" customHeight="1" x14ac:dyDescent="0.25">
      <c r="B34" s="40" t="s">
        <v>52</v>
      </c>
      <c r="C34" s="40">
        <v>2</v>
      </c>
    </row>
    <row r="35" spans="1:11" ht="11.25" customHeight="1" x14ac:dyDescent="0.25">
      <c r="B35" s="15" t="s">
        <v>53</v>
      </c>
      <c r="C35" s="40">
        <f>SUM(C26:C34)</f>
        <v>323568</v>
      </c>
    </row>
    <row r="36" spans="1:11" ht="11.25" customHeight="1" x14ac:dyDescent="0.25">
      <c r="B36" s="15" t="s">
        <v>54</v>
      </c>
      <c r="C36" s="40">
        <f>C26+C27+C29+C30+C32+C33</f>
        <v>320555</v>
      </c>
    </row>
    <row r="37" spans="1:11" ht="11.25" customHeight="1" x14ac:dyDescent="0.25">
      <c r="B37" s="40" t="s">
        <v>55</v>
      </c>
      <c r="C37" s="40">
        <f>IF(ISERROR(C36/C35),0,C36/C35)</f>
        <v>0.99068820155268755</v>
      </c>
    </row>
    <row r="38" spans="1:11" ht="11.25" customHeight="1" x14ac:dyDescent="0.25">
      <c r="A38" s="40" t="s">
        <v>56</v>
      </c>
    </row>
    <row r="41" spans="1:11" ht="11.25" customHeight="1" x14ac:dyDescent="0.25">
      <c r="A41" s="85" t="s">
        <v>57</v>
      </c>
      <c r="B41" s="86"/>
      <c r="C41" s="86"/>
      <c r="D41" s="86"/>
      <c r="E41" s="86"/>
      <c r="F41" s="86"/>
      <c r="G41" s="86"/>
      <c r="H41" s="86"/>
      <c r="I41" s="86"/>
      <c r="J41" s="86"/>
      <c r="K41" s="86"/>
    </row>
    <row r="42" spans="1:11" ht="11.25" customHeight="1" x14ac:dyDescent="0.25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</row>
    <row r="43" spans="1:11" ht="13.5" customHeight="1" x14ac:dyDescent="0.2">
      <c r="K43" s="58"/>
    </row>
    <row r="44" spans="1:11" ht="13.5" customHeight="1" x14ac:dyDescent="0.2">
      <c r="A44" s="56" t="s">
        <v>58</v>
      </c>
      <c r="B44" s="35" t="s">
        <v>59</v>
      </c>
      <c r="C44" s="35" t="s">
        <v>60</v>
      </c>
      <c r="D44" s="35" t="s">
        <v>61</v>
      </c>
      <c r="E44" s="60" t="s">
        <v>62</v>
      </c>
    </row>
    <row r="45" spans="1:11" ht="11.25" customHeight="1" x14ac:dyDescent="0.2">
      <c r="A45" s="46" t="s">
        <v>63</v>
      </c>
      <c r="B45" s="27">
        <v>13582</v>
      </c>
      <c r="C45" s="27">
        <v>13262</v>
      </c>
      <c r="D45" s="27">
        <v>0</v>
      </c>
      <c r="E45" s="38">
        <f t="shared" ref="E45:E60" si="0">SUM(B45:D45)</f>
        <v>26844</v>
      </c>
    </row>
    <row r="46" spans="1:11" ht="11.25" customHeight="1" x14ac:dyDescent="0.2">
      <c r="A46" s="59" t="s">
        <v>64</v>
      </c>
      <c r="B46" s="26">
        <v>13</v>
      </c>
      <c r="C46" s="26">
        <v>11</v>
      </c>
      <c r="D46" s="26">
        <v>0</v>
      </c>
      <c r="E46" s="62">
        <f t="shared" si="0"/>
        <v>24</v>
      </c>
    </row>
    <row r="47" spans="1:11" ht="11.25" customHeight="1" x14ac:dyDescent="0.2">
      <c r="A47" s="59" t="s">
        <v>65</v>
      </c>
      <c r="B47" s="26">
        <v>0</v>
      </c>
      <c r="C47" s="26">
        <v>0</v>
      </c>
      <c r="D47" s="26">
        <v>0</v>
      </c>
      <c r="E47" s="62">
        <f t="shared" si="0"/>
        <v>0</v>
      </c>
    </row>
    <row r="48" spans="1:11" ht="11.25" customHeight="1" x14ac:dyDescent="0.2">
      <c r="A48" s="59" t="s">
        <v>66</v>
      </c>
      <c r="B48" s="26">
        <v>0</v>
      </c>
      <c r="C48" s="26">
        <v>0</v>
      </c>
      <c r="D48" s="26">
        <v>0</v>
      </c>
      <c r="E48" s="62">
        <f t="shared" si="0"/>
        <v>0</v>
      </c>
    </row>
    <row r="49" spans="1:11" ht="11.25" customHeight="1" x14ac:dyDescent="0.2">
      <c r="A49" s="59" t="s">
        <v>67</v>
      </c>
      <c r="B49" s="26">
        <v>0</v>
      </c>
      <c r="C49" s="26">
        <v>0</v>
      </c>
      <c r="D49" s="26">
        <v>0</v>
      </c>
      <c r="E49" s="62">
        <f t="shared" si="0"/>
        <v>0</v>
      </c>
    </row>
    <row r="50" spans="1:11" ht="11.25" customHeight="1" x14ac:dyDescent="0.2">
      <c r="A50" s="59" t="s">
        <v>68</v>
      </c>
      <c r="B50" s="26">
        <v>0</v>
      </c>
      <c r="C50" s="26">
        <v>0</v>
      </c>
      <c r="D50" s="26">
        <v>0</v>
      </c>
      <c r="E50" s="62">
        <f t="shared" si="0"/>
        <v>0</v>
      </c>
    </row>
    <row r="51" spans="1:11" ht="11.25" customHeight="1" x14ac:dyDescent="0.2">
      <c r="A51" s="59" t="s">
        <v>69</v>
      </c>
      <c r="B51" s="26">
        <v>0</v>
      </c>
      <c r="C51" s="26">
        <v>0</v>
      </c>
      <c r="D51" s="26">
        <v>0</v>
      </c>
      <c r="E51" s="62">
        <f t="shared" si="0"/>
        <v>0</v>
      </c>
    </row>
    <row r="52" spans="1:11" ht="11.25" customHeight="1" x14ac:dyDescent="0.2">
      <c r="A52" s="59" t="s">
        <v>70</v>
      </c>
      <c r="B52" s="26">
        <v>0</v>
      </c>
      <c r="C52" s="26">
        <v>0</v>
      </c>
      <c r="D52" s="26">
        <v>0</v>
      </c>
      <c r="E52" s="62">
        <f t="shared" si="0"/>
        <v>0</v>
      </c>
    </row>
    <row r="53" spans="1:11" ht="11.25" customHeight="1" x14ac:dyDescent="0.2">
      <c r="A53" s="59" t="s">
        <v>71</v>
      </c>
      <c r="B53" s="26">
        <v>0</v>
      </c>
      <c r="C53" s="26">
        <v>0</v>
      </c>
      <c r="D53" s="26">
        <v>0</v>
      </c>
      <c r="E53" s="62">
        <f t="shared" si="0"/>
        <v>0</v>
      </c>
    </row>
    <row r="54" spans="1:11" ht="11.25" customHeight="1" x14ac:dyDescent="0.2">
      <c r="A54" s="59" t="s">
        <v>72</v>
      </c>
      <c r="B54" s="26">
        <v>0</v>
      </c>
      <c r="C54" s="26">
        <v>0</v>
      </c>
      <c r="D54" s="26">
        <v>0</v>
      </c>
      <c r="E54" s="62">
        <f t="shared" si="0"/>
        <v>0</v>
      </c>
    </row>
    <row r="55" spans="1:11" ht="11.25" customHeight="1" x14ac:dyDescent="0.2">
      <c r="A55" s="59" t="s">
        <v>73</v>
      </c>
      <c r="B55" s="26">
        <v>0</v>
      </c>
      <c r="C55" s="26">
        <v>0</v>
      </c>
      <c r="D55" s="26">
        <v>0</v>
      </c>
      <c r="E55" s="62">
        <f t="shared" si="0"/>
        <v>0</v>
      </c>
    </row>
    <row r="56" spans="1:11" ht="11.25" customHeight="1" x14ac:dyDescent="0.2">
      <c r="A56" s="59" t="s">
        <v>74</v>
      </c>
      <c r="B56" s="26">
        <v>0</v>
      </c>
      <c r="C56" s="26">
        <v>0</v>
      </c>
      <c r="D56" s="26">
        <v>0</v>
      </c>
      <c r="E56" s="62">
        <f t="shared" si="0"/>
        <v>0</v>
      </c>
    </row>
    <row r="57" spans="1:11" ht="11.25" customHeight="1" x14ac:dyDescent="0.2">
      <c r="A57" s="59" t="s">
        <v>75</v>
      </c>
      <c r="B57" s="26">
        <v>0</v>
      </c>
      <c r="C57" s="26">
        <v>0</v>
      </c>
      <c r="D57" s="26">
        <v>0</v>
      </c>
      <c r="E57" s="62">
        <f t="shared" si="0"/>
        <v>0</v>
      </c>
    </row>
    <row r="58" spans="1:11" ht="11.25" customHeight="1" x14ac:dyDescent="0.2">
      <c r="A58" s="59" t="s">
        <v>76</v>
      </c>
      <c r="B58" s="26">
        <v>0</v>
      </c>
      <c r="C58" s="26">
        <v>0</v>
      </c>
      <c r="D58" s="26">
        <v>0</v>
      </c>
      <c r="E58" s="62">
        <f t="shared" si="0"/>
        <v>0</v>
      </c>
    </row>
    <row r="59" spans="1:11" ht="11.25" customHeight="1" x14ac:dyDescent="0.2">
      <c r="A59" s="59" t="s">
        <v>77</v>
      </c>
      <c r="B59" s="26">
        <v>0</v>
      </c>
      <c r="C59" s="26">
        <v>0</v>
      </c>
      <c r="D59" s="26">
        <v>0</v>
      </c>
      <c r="E59" s="62">
        <f t="shared" si="0"/>
        <v>0</v>
      </c>
    </row>
    <row r="60" spans="1:11" ht="11.25" customHeight="1" x14ac:dyDescent="0.2">
      <c r="A60" s="59" t="s">
        <v>78</v>
      </c>
      <c r="B60" s="26">
        <v>88</v>
      </c>
      <c r="C60" s="26">
        <v>35</v>
      </c>
      <c r="D60" s="26">
        <v>7</v>
      </c>
      <c r="E60" s="62">
        <f t="shared" si="0"/>
        <v>130</v>
      </c>
    </row>
    <row r="61" spans="1:11" ht="13.5" customHeight="1" x14ac:dyDescent="0.2">
      <c r="A61" s="43" t="s">
        <v>79</v>
      </c>
      <c r="B61" s="10">
        <f t="shared" ref="B61:E61" si="1">SUM(B45:B60)</f>
        <v>13683</v>
      </c>
      <c r="C61" s="10">
        <f t="shared" si="1"/>
        <v>13308</v>
      </c>
      <c r="D61" s="10">
        <f t="shared" si="1"/>
        <v>7</v>
      </c>
      <c r="E61" s="10">
        <f t="shared" si="1"/>
        <v>26998</v>
      </c>
    </row>
    <row r="62" spans="1:11" s="39" customFormat="1" ht="11.25" customHeight="1" x14ac:dyDescent="0.2">
      <c r="A62" s="2"/>
      <c r="D62" s="48" t="s">
        <v>80</v>
      </c>
      <c r="E62" s="39">
        <f>IF(ISERROR(E45/E61),0,E45/E61)</f>
        <v>0.99429587376842732</v>
      </c>
    </row>
    <row r="63" spans="1:11" ht="11.25" customHeight="1" x14ac:dyDescent="0.25">
      <c r="D63" s="40" t="s">
        <v>81</v>
      </c>
      <c r="E63" s="40">
        <f>IF(ISERROR((E68+E69)/E45),0,(E68+E69)/E45)</f>
        <v>0.92251527343167938</v>
      </c>
    </row>
    <row r="64" spans="1:11" ht="11.25" customHeight="1" x14ac:dyDescent="0.25">
      <c r="A64" s="87" t="s">
        <v>82</v>
      </c>
      <c r="B64" s="88"/>
      <c r="C64" s="88"/>
      <c r="D64" s="88"/>
      <c r="E64" s="88"/>
      <c r="F64" s="88"/>
      <c r="G64" s="88"/>
      <c r="H64" s="88"/>
      <c r="I64" s="88"/>
      <c r="J64" s="88"/>
      <c r="K64" s="88"/>
    </row>
    <row r="65" spans="1:11" ht="11.25" customHeight="1" x14ac:dyDescent="0.25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</row>
    <row r="67" spans="1:11" ht="17.25" customHeight="1" x14ac:dyDescent="0.2">
      <c r="A67" s="23" t="s">
        <v>58</v>
      </c>
      <c r="B67" s="6" t="s">
        <v>59</v>
      </c>
      <c r="C67" s="6" t="s">
        <v>60</v>
      </c>
      <c r="D67" s="6" t="s">
        <v>61</v>
      </c>
      <c r="E67" s="25" t="s">
        <v>62</v>
      </c>
    </row>
    <row r="68" spans="1:11" ht="11.25" customHeight="1" x14ac:dyDescent="0.2">
      <c r="A68" s="45" t="s">
        <v>83</v>
      </c>
      <c r="B68" s="30">
        <v>12313</v>
      </c>
      <c r="C68" s="30">
        <v>12150</v>
      </c>
      <c r="D68" s="30">
        <v>123</v>
      </c>
      <c r="E68" s="38">
        <f t="shared" ref="E68:E81" si="2">SUM(B68:D68)</f>
        <v>24586</v>
      </c>
    </row>
    <row r="69" spans="1:11" ht="11.25" customHeight="1" x14ac:dyDescent="0.2">
      <c r="A69" s="42" t="s">
        <v>84</v>
      </c>
      <c r="B69" s="29">
        <v>24</v>
      </c>
      <c r="C69" s="29">
        <v>98</v>
      </c>
      <c r="D69" s="29">
        <v>56</v>
      </c>
      <c r="E69" s="38">
        <f t="shared" si="2"/>
        <v>178</v>
      </c>
    </row>
    <row r="70" spans="1:11" ht="11.25" customHeight="1" x14ac:dyDescent="0.2">
      <c r="A70" s="42" t="s">
        <v>85</v>
      </c>
      <c r="B70" s="29">
        <v>85</v>
      </c>
      <c r="C70" s="29">
        <v>16</v>
      </c>
      <c r="D70" s="29">
        <v>2</v>
      </c>
      <c r="E70" s="38">
        <f t="shared" si="2"/>
        <v>103</v>
      </c>
    </row>
    <row r="71" spans="1:11" ht="11.25" customHeight="1" x14ac:dyDescent="0.2">
      <c r="A71" s="42" t="s">
        <v>86</v>
      </c>
      <c r="B71" s="29">
        <v>0</v>
      </c>
      <c r="C71" s="29">
        <v>0</v>
      </c>
      <c r="D71" s="29">
        <v>0</v>
      </c>
      <c r="E71" s="38">
        <f t="shared" si="2"/>
        <v>0</v>
      </c>
    </row>
    <row r="72" spans="1:11" ht="11.25" customHeight="1" x14ac:dyDescent="0.2">
      <c r="A72" s="42" t="s">
        <v>87</v>
      </c>
      <c r="B72" s="29">
        <v>0</v>
      </c>
      <c r="C72" s="29">
        <v>0</v>
      </c>
      <c r="D72" s="29">
        <v>0</v>
      </c>
      <c r="E72" s="38">
        <f t="shared" si="2"/>
        <v>0</v>
      </c>
    </row>
    <row r="73" spans="1:11" ht="11.25" customHeight="1" x14ac:dyDescent="0.2">
      <c r="A73" s="42" t="s">
        <v>88</v>
      </c>
      <c r="B73" s="29">
        <v>0</v>
      </c>
      <c r="C73" s="29">
        <v>0</v>
      </c>
      <c r="D73" s="29">
        <v>0</v>
      </c>
      <c r="E73" s="38">
        <f t="shared" si="2"/>
        <v>0</v>
      </c>
    </row>
    <row r="74" spans="1:11" ht="11.25" customHeight="1" x14ac:dyDescent="0.2">
      <c r="A74" s="42" t="s">
        <v>89</v>
      </c>
      <c r="B74" s="29">
        <v>0</v>
      </c>
      <c r="C74" s="29">
        <v>0</v>
      </c>
      <c r="D74" s="29">
        <v>0</v>
      </c>
      <c r="E74" s="38">
        <f t="shared" si="2"/>
        <v>0</v>
      </c>
    </row>
    <row r="75" spans="1:11" ht="11.25" customHeight="1" x14ac:dyDescent="0.2">
      <c r="A75" s="42" t="s">
        <v>90</v>
      </c>
      <c r="B75" s="29">
        <v>0</v>
      </c>
      <c r="C75" s="29">
        <v>0</v>
      </c>
      <c r="D75" s="29">
        <v>0</v>
      </c>
      <c r="E75" s="38">
        <f t="shared" si="2"/>
        <v>0</v>
      </c>
    </row>
    <row r="76" spans="1:11" ht="11.25" customHeight="1" x14ac:dyDescent="0.2">
      <c r="A76" s="42" t="s">
        <v>91</v>
      </c>
      <c r="B76" s="29">
        <v>0</v>
      </c>
      <c r="C76" s="29">
        <v>0</v>
      </c>
      <c r="D76" s="29">
        <v>0</v>
      </c>
      <c r="E76" s="38">
        <f t="shared" si="2"/>
        <v>0</v>
      </c>
    </row>
    <row r="77" spans="1:11" ht="11.25" customHeight="1" x14ac:dyDescent="0.2">
      <c r="A77" s="42" t="s">
        <v>92</v>
      </c>
      <c r="B77" s="29">
        <v>0</v>
      </c>
      <c r="C77" s="29">
        <v>0</v>
      </c>
      <c r="D77" s="29">
        <v>0</v>
      </c>
      <c r="E77" s="38">
        <f t="shared" si="2"/>
        <v>0</v>
      </c>
    </row>
    <row r="78" spans="1:11" ht="11.25" customHeight="1" x14ac:dyDescent="0.2">
      <c r="A78" s="42" t="s">
        <v>93</v>
      </c>
      <c r="B78" s="29">
        <v>0</v>
      </c>
      <c r="C78" s="29">
        <v>0</v>
      </c>
      <c r="D78" s="29">
        <v>0</v>
      </c>
      <c r="E78" s="38">
        <f t="shared" si="2"/>
        <v>0</v>
      </c>
    </row>
    <row r="79" spans="1:11" ht="11.25" customHeight="1" x14ac:dyDescent="0.2">
      <c r="A79" s="42" t="s">
        <v>94</v>
      </c>
      <c r="B79" s="29">
        <v>0</v>
      </c>
      <c r="C79" s="29">
        <v>0</v>
      </c>
      <c r="D79" s="29">
        <v>0</v>
      </c>
      <c r="E79" s="38">
        <f t="shared" si="2"/>
        <v>0</v>
      </c>
    </row>
    <row r="80" spans="1:11" ht="11.25" customHeight="1" x14ac:dyDescent="0.2">
      <c r="A80" s="42" t="s">
        <v>95</v>
      </c>
      <c r="B80" s="29">
        <v>0</v>
      </c>
      <c r="C80" s="29">
        <v>0</v>
      </c>
      <c r="D80" s="29">
        <v>0</v>
      </c>
      <c r="E80" s="38">
        <f t="shared" si="2"/>
        <v>0</v>
      </c>
    </row>
    <row r="81" spans="1:5" ht="11.25" customHeight="1" x14ac:dyDescent="0.2">
      <c r="A81" s="42" t="s">
        <v>96</v>
      </c>
      <c r="B81" s="29">
        <v>77</v>
      </c>
      <c r="C81" s="29">
        <v>67</v>
      </c>
      <c r="D81" s="29">
        <v>2</v>
      </c>
      <c r="E81" s="38">
        <f t="shared" si="2"/>
        <v>146</v>
      </c>
    </row>
    <row r="82" spans="1:5" ht="11.25" customHeight="1" x14ac:dyDescent="0.2">
      <c r="A82" s="63" t="s">
        <v>97</v>
      </c>
      <c r="B82" s="10">
        <f t="shared" ref="B82:E82" si="3">SUM(B68:B81)</f>
        <v>12499</v>
      </c>
      <c r="C82" s="10">
        <f t="shared" si="3"/>
        <v>12331</v>
      </c>
      <c r="D82" s="10">
        <f t="shared" si="3"/>
        <v>183</v>
      </c>
      <c r="E82" s="10">
        <f t="shared" si="3"/>
        <v>25013</v>
      </c>
    </row>
    <row r="83" spans="1:5" ht="11.25" customHeight="1" x14ac:dyDescent="0.2">
      <c r="A83" s="61" t="s">
        <v>98</v>
      </c>
      <c r="B83" s="32"/>
      <c r="C83" s="32"/>
      <c r="D83" s="32"/>
      <c r="E83" s="39">
        <f>SUM(E70:E81)</f>
        <v>249</v>
      </c>
    </row>
    <row r="84" spans="1:5" ht="11.25" customHeight="1" x14ac:dyDescent="0.25">
      <c r="A84" s="40" t="s">
        <v>99</v>
      </c>
    </row>
    <row r="85" spans="1:5" ht="11.25" customHeight="1" x14ac:dyDescent="0.25">
      <c r="E85" s="40">
        <f>IF(ISERROR(E84/E83/1000),0,E84/E83/1000)</f>
        <v>0</v>
      </c>
    </row>
    <row r="86" spans="1:5" ht="11.25" customHeight="1" x14ac:dyDescent="0.25">
      <c r="A86" s="40" t="s">
        <v>100</v>
      </c>
    </row>
    <row r="87" spans="1:5" ht="11.25" customHeight="1" x14ac:dyDescent="0.2">
      <c r="A87" s="23"/>
      <c r="B87" s="6" t="s">
        <v>101</v>
      </c>
      <c r="C87" s="6" t="s">
        <v>102</v>
      </c>
      <c r="D87" s="6" t="s">
        <v>103</v>
      </c>
      <c r="E87" s="25" t="s">
        <v>104</v>
      </c>
    </row>
    <row r="88" spans="1:5" ht="11.25" customHeight="1" x14ac:dyDescent="0.25">
      <c r="A88" s="40" t="s">
        <v>105</v>
      </c>
      <c r="B88" s="40">
        <v>0</v>
      </c>
      <c r="C88" s="40">
        <v>0</v>
      </c>
      <c r="D88" s="40">
        <v>0</v>
      </c>
      <c r="E88" s="40">
        <f t="shared" ref="E88:E102" si="4">SUM(B88:D88)</f>
        <v>0</v>
      </c>
    </row>
    <row r="89" spans="1:5" ht="11.25" customHeight="1" x14ac:dyDescent="0.25">
      <c r="A89" s="40" t="s">
        <v>106</v>
      </c>
      <c r="B89" s="40">
        <v>0</v>
      </c>
      <c r="C89" s="40">
        <v>0</v>
      </c>
      <c r="D89" s="40">
        <v>0</v>
      </c>
      <c r="E89" s="40">
        <f t="shared" si="4"/>
        <v>0</v>
      </c>
    </row>
    <row r="90" spans="1:5" ht="11.25" customHeight="1" x14ac:dyDescent="0.25">
      <c r="A90" s="40" t="s">
        <v>107</v>
      </c>
      <c r="B90" s="40">
        <v>0</v>
      </c>
      <c r="C90" s="40">
        <v>0</v>
      </c>
      <c r="D90" s="40">
        <v>0</v>
      </c>
      <c r="E90" s="40">
        <f t="shared" si="4"/>
        <v>0</v>
      </c>
    </row>
    <row r="91" spans="1:5" ht="11.25" customHeight="1" x14ac:dyDescent="0.25">
      <c r="A91" s="40" t="s">
        <v>108</v>
      </c>
      <c r="B91" s="40">
        <v>0</v>
      </c>
      <c r="C91" s="40">
        <v>0</v>
      </c>
      <c r="D91" s="40">
        <v>0</v>
      </c>
      <c r="E91" s="40">
        <f t="shared" si="4"/>
        <v>0</v>
      </c>
    </row>
    <row r="92" spans="1:5" ht="11.25" customHeight="1" x14ac:dyDescent="0.25">
      <c r="A92" s="40" t="s">
        <v>109</v>
      </c>
      <c r="B92" s="40">
        <v>0</v>
      </c>
      <c r="C92" s="40">
        <v>0</v>
      </c>
      <c r="D92" s="40">
        <v>0</v>
      </c>
      <c r="E92" s="40">
        <f t="shared" si="4"/>
        <v>0</v>
      </c>
    </row>
    <row r="93" spans="1:5" ht="11.25" customHeight="1" x14ac:dyDescent="0.25">
      <c r="A93" s="40" t="s">
        <v>110</v>
      </c>
      <c r="B93" s="40">
        <v>0</v>
      </c>
      <c r="C93" s="40">
        <v>0</v>
      </c>
      <c r="D93" s="40">
        <v>0</v>
      </c>
      <c r="E93" s="40">
        <f t="shared" si="4"/>
        <v>0</v>
      </c>
    </row>
    <row r="94" spans="1:5" ht="11.25" customHeight="1" x14ac:dyDescent="0.25">
      <c r="A94" s="40" t="s">
        <v>111</v>
      </c>
      <c r="B94" s="40">
        <v>0</v>
      </c>
      <c r="C94" s="40">
        <v>0</v>
      </c>
      <c r="D94" s="40">
        <v>0</v>
      </c>
      <c r="E94" s="40">
        <f t="shared" si="4"/>
        <v>0</v>
      </c>
    </row>
    <row r="95" spans="1:5" ht="11.25" customHeight="1" x14ac:dyDescent="0.25">
      <c r="A95" s="40" t="s">
        <v>112</v>
      </c>
      <c r="B95" s="40">
        <v>0</v>
      </c>
      <c r="C95" s="40">
        <v>0</v>
      </c>
      <c r="D95" s="40">
        <v>0</v>
      </c>
      <c r="E95" s="40">
        <f t="shared" si="4"/>
        <v>0</v>
      </c>
    </row>
    <row r="96" spans="1:5" ht="11.25" customHeight="1" x14ac:dyDescent="0.25">
      <c r="A96" s="40" t="s">
        <v>113</v>
      </c>
      <c r="B96" s="40">
        <v>0</v>
      </c>
      <c r="C96" s="40">
        <v>0</v>
      </c>
      <c r="D96" s="40">
        <v>0</v>
      </c>
      <c r="E96" s="40">
        <f t="shared" si="4"/>
        <v>0</v>
      </c>
    </row>
    <row r="97" spans="1:11" ht="11.25" customHeight="1" x14ac:dyDescent="0.25">
      <c r="A97" s="40" t="s">
        <v>114</v>
      </c>
      <c r="B97" s="40">
        <v>0</v>
      </c>
      <c r="C97" s="40">
        <v>0</v>
      </c>
      <c r="D97" s="40">
        <v>0</v>
      </c>
      <c r="E97" s="40">
        <f t="shared" si="4"/>
        <v>0</v>
      </c>
    </row>
    <row r="98" spans="1:11" ht="11.25" customHeight="1" x14ac:dyDescent="0.25">
      <c r="A98" s="40" t="s">
        <v>115</v>
      </c>
      <c r="B98" s="40">
        <v>0</v>
      </c>
      <c r="C98" s="40">
        <v>0</v>
      </c>
      <c r="D98" s="40">
        <v>0</v>
      </c>
      <c r="E98" s="40">
        <f t="shared" si="4"/>
        <v>0</v>
      </c>
    </row>
    <row r="99" spans="1:11" ht="11.25" customHeight="1" x14ac:dyDescent="0.25">
      <c r="A99" s="40" t="s">
        <v>116</v>
      </c>
      <c r="B99" s="40">
        <v>0</v>
      </c>
      <c r="C99" s="40">
        <v>0</v>
      </c>
      <c r="D99" s="40">
        <v>0</v>
      </c>
      <c r="E99" s="40">
        <f t="shared" si="4"/>
        <v>0</v>
      </c>
    </row>
    <row r="100" spans="1:11" ht="11.25" customHeight="1" x14ac:dyDescent="0.25">
      <c r="A100" s="40" t="s">
        <v>117</v>
      </c>
      <c r="B100" s="40">
        <v>289</v>
      </c>
      <c r="C100" s="40">
        <v>5</v>
      </c>
      <c r="D100" s="40">
        <v>5</v>
      </c>
      <c r="E100" s="40">
        <f t="shared" si="4"/>
        <v>299</v>
      </c>
    </row>
    <row r="101" spans="1:11" ht="11.25" customHeight="1" x14ac:dyDescent="0.25">
      <c r="A101" s="40" t="s">
        <v>118</v>
      </c>
      <c r="B101" s="40">
        <v>39</v>
      </c>
      <c r="C101" s="40">
        <v>0</v>
      </c>
      <c r="D101" s="40">
        <v>0</v>
      </c>
      <c r="E101" s="40">
        <f t="shared" si="4"/>
        <v>39</v>
      </c>
    </row>
    <row r="102" spans="1:11" ht="11.25" customHeight="1" x14ac:dyDescent="0.25">
      <c r="A102" s="40" t="s">
        <v>119</v>
      </c>
      <c r="D102" s="40">
        <v>0</v>
      </c>
      <c r="E102" s="40">
        <f t="shared" si="4"/>
        <v>0</v>
      </c>
    </row>
    <row r="103" spans="1:11" ht="11.25" customHeight="1" x14ac:dyDescent="0.25">
      <c r="D103" s="15" t="s">
        <v>120</v>
      </c>
      <c r="E103" s="15">
        <f>SUM(E88:E102)</f>
        <v>338</v>
      </c>
    </row>
    <row r="104" spans="1:11" ht="11.25" customHeight="1" x14ac:dyDescent="0.25">
      <c r="A104" s="40" t="s">
        <v>121</v>
      </c>
      <c r="B104" s="40">
        <v>8103</v>
      </c>
      <c r="C104" s="40">
        <v>192</v>
      </c>
      <c r="D104" s="40">
        <v>9</v>
      </c>
      <c r="E104" s="40">
        <f t="shared" ref="E104:E106" si="5">SUM(B104:D104)</f>
        <v>8304</v>
      </c>
    </row>
    <row r="105" spans="1:11" ht="11.25" customHeight="1" x14ac:dyDescent="0.25">
      <c r="A105" s="40" t="s">
        <v>122</v>
      </c>
      <c r="D105" s="40">
        <v>0</v>
      </c>
      <c r="E105" s="40">
        <f t="shared" si="5"/>
        <v>0</v>
      </c>
    </row>
    <row r="106" spans="1:11" ht="11.25" customHeight="1" x14ac:dyDescent="0.25">
      <c r="A106" s="40" t="s">
        <v>123</v>
      </c>
      <c r="D106" s="40">
        <v>0</v>
      </c>
      <c r="E106" s="40">
        <f t="shared" si="5"/>
        <v>0</v>
      </c>
    </row>
    <row r="109" spans="1:11" ht="15.75" customHeight="1" x14ac:dyDescent="0.25"/>
    <row r="110" spans="1:11" ht="11.25" customHeight="1" x14ac:dyDescent="0.25">
      <c r="A110" s="87" t="s">
        <v>124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</row>
    <row r="111" spans="1:11" ht="11.25" customHeight="1" x14ac:dyDescent="0.25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</row>
    <row r="112" spans="1:11" ht="11.25" customHeight="1" x14ac:dyDescent="0.2">
      <c r="A112" s="23"/>
      <c r="B112" s="6" t="s">
        <v>101</v>
      </c>
      <c r="C112" s="6" t="s">
        <v>102</v>
      </c>
      <c r="D112" s="6" t="s">
        <v>103</v>
      </c>
      <c r="E112" s="25"/>
    </row>
    <row r="113" spans="1:4" ht="11.25" customHeight="1" x14ac:dyDescent="0.25">
      <c r="A113" s="40" t="s">
        <v>125</v>
      </c>
      <c r="B113" s="40">
        <v>2680</v>
      </c>
      <c r="C113" s="40">
        <v>12</v>
      </c>
      <c r="D113" s="40">
        <v>274</v>
      </c>
    </row>
    <row r="114" spans="1:4" ht="11.25" customHeight="1" x14ac:dyDescent="0.25">
      <c r="A114" s="40" t="s">
        <v>126</v>
      </c>
      <c r="B114" s="40">
        <v>3649</v>
      </c>
      <c r="C114" s="40">
        <v>158</v>
      </c>
      <c r="D114" s="40">
        <v>1103</v>
      </c>
    </row>
    <row r="115" spans="1:4" ht="11.25" customHeight="1" x14ac:dyDescent="0.25">
      <c r="A115" s="40" t="s">
        <v>127</v>
      </c>
      <c r="B115" s="40">
        <v>0</v>
      </c>
      <c r="C115" s="40">
        <v>0</v>
      </c>
      <c r="D115" s="40">
        <v>0</v>
      </c>
    </row>
    <row r="116" spans="1:4" ht="11.25" customHeight="1" x14ac:dyDescent="0.25">
      <c r="A116" s="40" t="s">
        <v>128</v>
      </c>
      <c r="B116" s="40">
        <v>0</v>
      </c>
      <c r="C116" s="40">
        <v>0</v>
      </c>
      <c r="D116" s="40">
        <v>0</v>
      </c>
    </row>
    <row r="117" spans="1:4" ht="11.25" customHeight="1" x14ac:dyDescent="0.25">
      <c r="A117" s="40" t="s">
        <v>129</v>
      </c>
      <c r="B117" s="40">
        <v>0</v>
      </c>
      <c r="C117" s="40">
        <v>0</v>
      </c>
      <c r="D117" s="40">
        <v>0</v>
      </c>
    </row>
    <row r="118" spans="1:4" ht="11.25" customHeight="1" x14ac:dyDescent="0.25">
      <c r="A118" s="40" t="s">
        <v>130</v>
      </c>
      <c r="B118" s="40">
        <v>0</v>
      </c>
      <c r="C118" s="40">
        <v>0</v>
      </c>
      <c r="D118" s="40">
        <v>0</v>
      </c>
    </row>
    <row r="119" spans="1:4" ht="11.25" customHeight="1" x14ac:dyDescent="0.25">
      <c r="A119" s="40" t="s">
        <v>131</v>
      </c>
      <c r="B119" s="40">
        <v>0</v>
      </c>
      <c r="C119" s="40">
        <v>0</v>
      </c>
      <c r="D119" s="40">
        <v>0</v>
      </c>
    </row>
    <row r="120" spans="1:4" ht="11.25" customHeight="1" x14ac:dyDescent="0.25">
      <c r="A120" s="40" t="s">
        <v>132</v>
      </c>
      <c r="B120" s="40">
        <v>0</v>
      </c>
      <c r="C120" s="40">
        <v>0</v>
      </c>
      <c r="D120" s="40">
        <v>0</v>
      </c>
    </row>
    <row r="121" spans="1:4" ht="11.25" customHeight="1" x14ac:dyDescent="0.25">
      <c r="A121" s="40" t="s">
        <v>133</v>
      </c>
      <c r="B121" s="40">
        <v>0</v>
      </c>
      <c r="C121" s="40">
        <v>0</v>
      </c>
      <c r="D121" s="40">
        <v>0</v>
      </c>
    </row>
    <row r="122" spans="1:4" ht="11.25" customHeight="1" x14ac:dyDescent="0.25">
      <c r="A122" s="40" t="s">
        <v>134</v>
      </c>
      <c r="B122" s="40">
        <v>0</v>
      </c>
      <c r="C122" s="40">
        <v>0</v>
      </c>
      <c r="D122" s="40">
        <v>0</v>
      </c>
    </row>
    <row r="123" spans="1:4" ht="11.25" customHeight="1" x14ac:dyDescent="0.25">
      <c r="A123" s="40" t="s">
        <v>135</v>
      </c>
      <c r="B123" s="40">
        <v>0</v>
      </c>
      <c r="C123" s="40">
        <v>0</v>
      </c>
      <c r="D123" s="40">
        <v>0</v>
      </c>
    </row>
    <row r="124" spans="1:4" ht="11.25" customHeight="1" x14ac:dyDescent="0.25">
      <c r="A124" s="40" t="s">
        <v>136</v>
      </c>
      <c r="B124" s="40">
        <v>0</v>
      </c>
      <c r="C124" s="40">
        <v>0</v>
      </c>
    </row>
    <row r="125" spans="1:4" ht="11.25" customHeight="1" x14ac:dyDescent="0.25">
      <c r="A125" s="40" t="s">
        <v>137</v>
      </c>
      <c r="B125" s="40">
        <v>52</v>
      </c>
      <c r="C125" s="40">
        <v>13</v>
      </c>
      <c r="D125" s="40">
        <v>5</v>
      </c>
    </row>
    <row r="126" spans="1:4" ht="11.25" customHeight="1" x14ac:dyDescent="0.25">
      <c r="A126" s="40" t="s">
        <v>138</v>
      </c>
      <c r="B126" s="40">
        <v>1371</v>
      </c>
      <c r="C126" s="40">
        <v>9</v>
      </c>
      <c r="D126" s="40">
        <v>53</v>
      </c>
    </row>
    <row r="131" spans="1:4" ht="11.25" customHeight="1" x14ac:dyDescent="0.25">
      <c r="A131" s="40">
        <v>6375</v>
      </c>
      <c r="B131" s="40">
        <v>6375</v>
      </c>
      <c r="C131" s="40">
        <v>2447</v>
      </c>
      <c r="D131" s="40">
        <v>89</v>
      </c>
    </row>
    <row r="132" spans="1:4" ht="11.25" customHeight="1" x14ac:dyDescent="0.25">
      <c r="A132" s="40">
        <v>0</v>
      </c>
      <c r="B132" s="40">
        <v>0</v>
      </c>
      <c r="C132" s="40">
        <v>0</v>
      </c>
      <c r="D132" s="40">
        <v>0</v>
      </c>
    </row>
    <row r="133" spans="1:4" ht="11.25" customHeight="1" x14ac:dyDescent="0.25">
      <c r="A133" s="40">
        <v>16</v>
      </c>
      <c r="B133" s="40">
        <v>1</v>
      </c>
      <c r="C133" s="40">
        <v>0</v>
      </c>
      <c r="D133" s="40">
        <v>0</v>
      </c>
    </row>
    <row r="134" spans="1:4" ht="11.25" customHeight="1" x14ac:dyDescent="0.25">
      <c r="A134" s="17">
        <f t="shared" ref="A134:D134" si="6">A131/SUM(A131:A133)</f>
        <v>0.99749647942419029</v>
      </c>
      <c r="B134" s="17">
        <f t="shared" si="6"/>
        <v>0.99984316185696365</v>
      </c>
      <c r="C134" s="17">
        <f t="shared" si="6"/>
        <v>1</v>
      </c>
      <c r="D134" s="17">
        <f t="shared" si="6"/>
        <v>1</v>
      </c>
    </row>
    <row r="137" spans="1:4" ht="11.25" customHeight="1" x14ac:dyDescent="0.25">
      <c r="A137" s="40" t="s">
        <v>139</v>
      </c>
      <c r="B137" s="40">
        <f>IF(ISERROR(SUM(#REF!)/SUM(#REF!)),0,SUM(#REF!)/SUM(#REF!))</f>
        <v>0</v>
      </c>
    </row>
    <row r="140" spans="1:4" ht="11.25" customHeight="1" x14ac:dyDescent="0.25">
      <c r="B140" s="40" t="s">
        <v>140</v>
      </c>
    </row>
    <row r="141" spans="1:4" ht="11.25" customHeight="1" x14ac:dyDescent="0.25">
      <c r="A141" s="49" t="s">
        <v>141</v>
      </c>
      <c r="B141" s="18">
        <v>0</v>
      </c>
      <c r="C141" s="18"/>
    </row>
    <row r="142" spans="1:4" ht="11.25" customHeight="1" x14ac:dyDescent="0.25">
      <c r="A142" s="49" t="s">
        <v>142</v>
      </c>
      <c r="B142" s="18">
        <v>26841</v>
      </c>
      <c r="C142" s="18"/>
    </row>
    <row r="143" spans="1:4" ht="11.25" customHeight="1" x14ac:dyDescent="0.25">
      <c r="A143" s="49" t="s">
        <v>143</v>
      </c>
      <c r="B143" s="18">
        <v>0</v>
      </c>
      <c r="C143" s="18"/>
    </row>
    <row r="144" spans="1:4" ht="11.25" customHeight="1" x14ac:dyDescent="0.25">
      <c r="A144" s="49" t="s">
        <v>144</v>
      </c>
      <c r="B144" s="18"/>
      <c r="C144" s="18"/>
    </row>
    <row r="145" spans="1:5" ht="11.25" customHeight="1" x14ac:dyDescent="0.25">
      <c r="A145" s="49" t="s">
        <v>145</v>
      </c>
      <c r="B145" s="18">
        <f>IF(ISERROR(B141/B144/1000),0,B141/B144/1000)</f>
        <v>0</v>
      </c>
      <c r="C145" s="18"/>
      <c r="D145" s="18"/>
      <c r="E145" s="18"/>
    </row>
    <row r="146" spans="1:5" ht="11.25" customHeight="1" x14ac:dyDescent="0.25">
      <c r="A146" s="40" t="s">
        <v>81</v>
      </c>
      <c r="B146" s="40">
        <f>IF(ISERROR(B141/B142),0,B141/B142)</f>
        <v>0</v>
      </c>
    </row>
    <row r="149" spans="1:5" ht="11.25" customHeight="1" x14ac:dyDescent="0.25">
      <c r="A149" s="40" t="s">
        <v>146</v>
      </c>
    </row>
    <row r="151" spans="1:5" ht="11.25" customHeight="1" x14ac:dyDescent="0.25">
      <c r="B151" s="40" t="s">
        <v>147</v>
      </c>
      <c r="C151" s="40">
        <v>27092</v>
      </c>
    </row>
    <row r="152" spans="1:5" ht="11.25" customHeight="1" x14ac:dyDescent="0.25">
      <c r="B152" s="40" t="s">
        <v>78</v>
      </c>
      <c r="C152" s="40">
        <v>92</v>
      </c>
    </row>
    <row r="153" spans="1:5" ht="11.25" customHeight="1" x14ac:dyDescent="0.25">
      <c r="B153" s="40" t="s">
        <v>148</v>
      </c>
      <c r="C153" s="40">
        <f>C151-C152</f>
        <v>27000</v>
      </c>
    </row>
    <row r="154" spans="1:5" ht="11.25" customHeight="1" x14ac:dyDescent="0.25">
      <c r="B154" s="40" t="s">
        <v>149</v>
      </c>
      <c r="C154" s="40">
        <v>192</v>
      </c>
    </row>
    <row r="155" spans="1:5" ht="11.25" customHeight="1" x14ac:dyDescent="0.25">
      <c r="B155" s="40" t="s">
        <v>99</v>
      </c>
    </row>
    <row r="156" spans="1:5" ht="11.25" customHeight="1" x14ac:dyDescent="0.25">
      <c r="B156" s="15" t="s">
        <v>150</v>
      </c>
      <c r="C156" s="40">
        <f>IF(C151=0,"-",C153/C151)</f>
        <v>0.9966041635907279</v>
      </c>
    </row>
    <row r="157" spans="1:5" ht="11.25" customHeight="1" x14ac:dyDescent="0.25">
      <c r="B157" s="15" t="s">
        <v>81</v>
      </c>
      <c r="C157" s="40">
        <f>IF(C153=0,"-",C154/C153)</f>
        <v>7.1111111111111115E-3</v>
      </c>
    </row>
    <row r="158" spans="1:5" ht="11.25" customHeight="1" x14ac:dyDescent="0.25">
      <c r="B158" s="15" t="s">
        <v>145</v>
      </c>
      <c r="C158" s="40">
        <f>IF(C154=0,"-",0.001*C155/C154)</f>
        <v>0</v>
      </c>
    </row>
  </sheetData>
  <mergeCells count="3">
    <mergeCell ref="A41:K42"/>
    <mergeCell ref="A64:K65"/>
    <mergeCell ref="A110:K111"/>
  </mergeCells>
  <pageMargins left="0.69791668653488159" right="0.69791668653488159" top="0.75" bottom="0.75" header="0.28125" footer="0.28125"/>
  <pageSetup paperSize="9" pageOrder="overThenDown" orientation="portrait" useFirstPageNumber="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Основные параметры оценки</vt:lpstr>
      <vt:lpstr>Данные по покрытию с терминалов</vt:lpstr>
      <vt:lpstr>GSM Сканер </vt:lpstr>
      <vt:lpstr>WCDMA сканер</vt:lpstr>
      <vt:lpstr>LTE сканер</vt:lpstr>
      <vt:lpstr>Дополнительная информация</vt:lpstr>
      <vt:lpstr>c</vt:lpstr>
      <vt:lpstr>'c'!StatisticsTableB28</vt:lpstr>
      <vt:lpstr>'Основные параметры оценки'!StatisticsTableB28</vt:lpstr>
      <vt:lpstr>'c'!StatisticsTableB46</vt:lpstr>
      <vt:lpstr>'Основные параметры оценки'!StatisticsTableB46</vt:lpstr>
      <vt:lpstr>'Основные параметры оценки'!Область_печати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Одинцов Дмитрий Борисович</dc:creator>
  <cp:lastModifiedBy>Усольцев Александр Викторович</cp:lastModifiedBy>
  <cp:lastPrinted>2017-01-09T08:58:30Z</cp:lastPrinted>
  <dcterms:modified xsi:type="dcterms:W3CDTF">2017-01-11T09:59:35Z</dcterms:modified>
</cp:coreProperties>
</file>